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70" windowHeight="6405" activeTab="2"/>
  </bookViews>
  <sheets>
    <sheet name="ZAŁ.11" sheetId="1" r:id="rId1"/>
    <sheet name="ZAŁ.12" sheetId="2" r:id="rId2"/>
    <sheet name="ZAŁ.13" sheetId="3" r:id="rId3"/>
  </sheets>
  <definedNames>
    <definedName name="_xlnm.Print_Titles" localSheetId="0">'ZAŁ.11'!$8:$8</definedName>
    <definedName name="_xlnm.Print_Titles" localSheetId="1">'ZAŁ.12'!$5:$7</definedName>
  </definedNames>
  <calcPr fullCalcOnLoad="1"/>
</workbook>
</file>

<file path=xl/sharedStrings.xml><?xml version="1.0" encoding="utf-8"?>
<sst xmlns="http://schemas.openxmlformats.org/spreadsheetml/2006/main" count="310" uniqueCount="236">
  <si>
    <t>Nazwa jednostki</t>
  </si>
  <si>
    <t>Stan środków pieniężn. na pocz.2004r.</t>
  </si>
  <si>
    <t>DOCHODY</t>
  </si>
  <si>
    <t>WYDATKI</t>
  </si>
  <si>
    <t>Planowany stan środków pieniężnych</t>
  </si>
  <si>
    <t>Lp.</t>
  </si>
  <si>
    <t xml:space="preserve">Plan </t>
  </si>
  <si>
    <t>Wykonanie</t>
  </si>
  <si>
    <t>Plan</t>
  </si>
  <si>
    <t xml:space="preserve">Nadwyżka środków </t>
  </si>
  <si>
    <t>Niedobór środków</t>
  </si>
  <si>
    <t xml:space="preserve">                           Uwagi</t>
  </si>
  <si>
    <t>obrotowych</t>
  </si>
  <si>
    <t>Z.Sz.nr 2</t>
  </si>
  <si>
    <t>SP 6</t>
  </si>
  <si>
    <t>Z.Sz.nr 5</t>
  </si>
  <si>
    <t>Z.Sz.O Nr 3</t>
  </si>
  <si>
    <t>SP 10</t>
  </si>
  <si>
    <t>Z.Sz.nr 6</t>
  </si>
  <si>
    <t>Z.Sz.nr  7</t>
  </si>
  <si>
    <t>SP 13</t>
  </si>
  <si>
    <t>Z.S.Sz.O</t>
  </si>
  <si>
    <t>SP 16</t>
  </si>
  <si>
    <t>SP 17</t>
  </si>
  <si>
    <t>SP 18</t>
  </si>
  <si>
    <t>SP 20</t>
  </si>
  <si>
    <t>SP 21</t>
  </si>
  <si>
    <t>SP 23</t>
  </si>
  <si>
    <t>SP 26</t>
  </si>
  <si>
    <t>SP 28</t>
  </si>
  <si>
    <t>SP 29</t>
  </si>
  <si>
    <t>Z.Sz.nr 9</t>
  </si>
  <si>
    <t>SP 33</t>
  </si>
  <si>
    <t>SP 34</t>
  </si>
  <si>
    <t>SP 35</t>
  </si>
  <si>
    <t>SP 37</t>
  </si>
  <si>
    <t>SP 39</t>
  </si>
  <si>
    <t>SP 40</t>
  </si>
  <si>
    <t>Z.Sz.nr 10</t>
  </si>
  <si>
    <t>Z.Sz.nr 11</t>
  </si>
  <si>
    <t>Z.Sz.nr 12</t>
  </si>
  <si>
    <t>SP 45</t>
  </si>
  <si>
    <t>Z.Sz.nr 13</t>
  </si>
  <si>
    <t>Z.Sz.nr 14</t>
  </si>
  <si>
    <t>Z.Sz.nr 15</t>
  </si>
  <si>
    <t>Razem 80101 - Szkoły podstawowe</t>
  </si>
  <si>
    <t>Gimnazjum nr 1</t>
  </si>
  <si>
    <t>Gimnazjum nr 3</t>
  </si>
  <si>
    <t>Gimnazjum nr 4</t>
  </si>
  <si>
    <t>Gimnazjum nr 10</t>
  </si>
  <si>
    <t>Gimnazjum nr 11</t>
  </si>
  <si>
    <t xml:space="preserve">Gimnazjum nr 13 </t>
  </si>
  <si>
    <t>Gimnazjum nr 14</t>
  </si>
  <si>
    <t>Razem 80110 - Gimnazja</t>
  </si>
  <si>
    <t>Razem 85412 - Kolonie i obozy</t>
  </si>
  <si>
    <t>Gimnazjum Nr 13</t>
  </si>
  <si>
    <t>Gimnazjum Nr 14</t>
  </si>
  <si>
    <t>ZSZSP Nr 17-SPS 24</t>
  </si>
  <si>
    <t>I LO</t>
  </si>
  <si>
    <t>II LO</t>
  </si>
  <si>
    <t>III LO</t>
  </si>
  <si>
    <t>IV LO</t>
  </si>
  <si>
    <t>V LO</t>
  </si>
  <si>
    <t>VI LO</t>
  </si>
  <si>
    <t>IX LO</t>
  </si>
  <si>
    <t>X LO</t>
  </si>
  <si>
    <t>XIV LO</t>
  </si>
  <si>
    <t>Kolegium Miejskie</t>
  </si>
  <si>
    <t>Razem-80120-Licea ogólnokształcące</t>
  </si>
  <si>
    <t>Zespół Szkół Bud.Okrętowego</t>
  </si>
  <si>
    <t>Zespół Szkół Budowlanych</t>
  </si>
  <si>
    <t>Internat przy III LO</t>
  </si>
  <si>
    <t>Razem-85410-Internaty</t>
  </si>
  <si>
    <t>Zespół Szkół Adm.-Ekonomicznych</t>
  </si>
  <si>
    <t>Zespół Szkół Chłodniczych</t>
  </si>
  <si>
    <t>Zespół Szkół Hotel.-Gastronomicznych</t>
  </si>
  <si>
    <t>Zespół Szkół Mechanicznych</t>
  </si>
  <si>
    <t>Zespół Szkół Usługowych</t>
  </si>
  <si>
    <t>Razem-80130-Szkoły zawodowe</t>
  </si>
  <si>
    <t>Gdyński Ośr. Doskon. Nauczycieli</t>
  </si>
  <si>
    <t>Zespół Szkół Bud. Okrętowego</t>
  </si>
  <si>
    <t>Razem-80141-Ośrodki szkolenia</t>
  </si>
  <si>
    <t>Zespół Szkół Specjalnych Nr 17</t>
  </si>
  <si>
    <t>Razem - 80102</t>
  </si>
  <si>
    <t>Poradnia Psychol-Pedagogiczna Nr.1</t>
  </si>
  <si>
    <t>Poradnia Psychol-Pedagogiczna Nr.2</t>
  </si>
  <si>
    <t>Poradnia Psychol-Pedagogiczna Nr.3</t>
  </si>
  <si>
    <t>Razem - 85406</t>
  </si>
  <si>
    <t>Specjalny Oś. Szkolno-Wychow.Nr 1</t>
  </si>
  <si>
    <t>Specjalny Oś. Szkolno-Wychow.Nr 2</t>
  </si>
  <si>
    <t>Razem - 85403</t>
  </si>
  <si>
    <t>Ognisko Wychowawcze</t>
  </si>
  <si>
    <t>Dom Dziecka</t>
  </si>
  <si>
    <t>Razem - 85201</t>
  </si>
  <si>
    <r>
      <t xml:space="preserve">Młodzieżowy Dom Kultury </t>
    </r>
    <r>
      <rPr>
        <b/>
        <sz val="8"/>
        <rFont val="Times New Roman CE"/>
        <family val="1"/>
      </rPr>
      <t>85407</t>
    </r>
  </si>
  <si>
    <r>
      <t>Szkolne Schronisko Młodzież.-</t>
    </r>
    <r>
      <rPr>
        <b/>
        <sz val="8"/>
        <rFont val="Times New Roman CE"/>
        <family val="1"/>
      </rPr>
      <t>85417</t>
    </r>
  </si>
  <si>
    <r>
      <t xml:space="preserve">Dom Pomocy Społecznej - </t>
    </r>
    <r>
      <rPr>
        <b/>
        <sz val="8"/>
        <rFont val="Times New Roman CE"/>
        <family val="1"/>
      </rPr>
      <t>85202</t>
    </r>
  </si>
  <si>
    <r>
      <t xml:space="preserve">MOPS - </t>
    </r>
    <r>
      <rPr>
        <b/>
        <sz val="8"/>
        <rFont val="Times New Roman CE"/>
        <family val="1"/>
      </rPr>
      <t>85219</t>
    </r>
  </si>
  <si>
    <r>
      <t>Centrum Aktywności Seniora</t>
    </r>
    <r>
      <rPr>
        <b/>
        <sz val="8"/>
        <rFont val="Times New Roman CE"/>
        <family val="1"/>
      </rPr>
      <t>-85395</t>
    </r>
  </si>
  <si>
    <r>
      <t>Gdyński Ośr. Sportu i Rekr-</t>
    </r>
    <r>
      <rPr>
        <b/>
        <sz val="8"/>
        <rFont val="Times New Roman CE"/>
        <family val="1"/>
      </rPr>
      <t>92605</t>
    </r>
  </si>
  <si>
    <t>Zespół Szkół Zawodowych Nr 1</t>
  </si>
  <si>
    <t>Zespół Szkół Zawodowych Nr 2</t>
  </si>
  <si>
    <t>Technikum Transportowe</t>
  </si>
  <si>
    <t>Gimnazjum nr 6</t>
  </si>
  <si>
    <t>Razem-80195-Pozostała działalnośc</t>
  </si>
  <si>
    <t>Z.Sz.Nr7</t>
  </si>
  <si>
    <t>ZSz.Nr 9</t>
  </si>
  <si>
    <t>ZSz.Nr 5</t>
  </si>
  <si>
    <t>ZSz.Nr 10</t>
  </si>
  <si>
    <t>Z.Sz.Nr11</t>
  </si>
  <si>
    <r>
      <t>Zarząd Dróg i Zielen</t>
    </r>
    <r>
      <rPr>
        <b/>
        <sz val="8"/>
        <rFont val="Times New Roman CE"/>
        <family val="1"/>
      </rPr>
      <t xml:space="preserve">i  - </t>
    </r>
    <r>
      <rPr>
        <b/>
        <sz val="8"/>
        <rFont val="Times New Roman CE"/>
        <family val="0"/>
      </rPr>
      <t>60015</t>
    </r>
  </si>
  <si>
    <t xml:space="preserve">Załacznik </t>
  </si>
  <si>
    <t xml:space="preserve"> </t>
  </si>
  <si>
    <t>w zł</t>
  </si>
  <si>
    <t xml:space="preserve">Stan </t>
  </si>
  <si>
    <t xml:space="preserve">                PRZYCHODY</t>
  </si>
  <si>
    <t xml:space="preserve">         ROZCHODY</t>
  </si>
  <si>
    <t>Stan</t>
  </si>
  <si>
    <t>L.p.</t>
  </si>
  <si>
    <t>środków obrotowych</t>
  </si>
  <si>
    <t xml:space="preserve">          w tym dotacje</t>
  </si>
  <si>
    <t>plan po zmianach</t>
  </si>
  <si>
    <t>6a</t>
  </si>
  <si>
    <t>1.</t>
  </si>
  <si>
    <t>PS Nr 4</t>
  </si>
  <si>
    <t>2.</t>
  </si>
  <si>
    <t>PS Nr 5</t>
  </si>
  <si>
    <t>3.</t>
  </si>
  <si>
    <t>PS Nr 6</t>
  </si>
  <si>
    <t>4.</t>
  </si>
  <si>
    <t>PS Nr 7</t>
  </si>
  <si>
    <t>5.</t>
  </si>
  <si>
    <t>PS Nr 8</t>
  </si>
  <si>
    <t>6.</t>
  </si>
  <si>
    <t>PS Nr 9</t>
  </si>
  <si>
    <t>7.</t>
  </si>
  <si>
    <t>PS Nr 11</t>
  </si>
  <si>
    <t>8.</t>
  </si>
  <si>
    <t>PS Nr 13</t>
  </si>
  <si>
    <t>9.</t>
  </si>
  <si>
    <t>PS Nr 14</t>
  </si>
  <si>
    <t>10.</t>
  </si>
  <si>
    <t>PS Nr 15</t>
  </si>
  <si>
    <t>11.</t>
  </si>
  <si>
    <t>PS Nr 16</t>
  </si>
  <si>
    <t>12.</t>
  </si>
  <si>
    <t>PS Nr 18</t>
  </si>
  <si>
    <t>13.</t>
  </si>
  <si>
    <t>PS Nr 19</t>
  </si>
  <si>
    <t>14.</t>
  </si>
  <si>
    <t>PS Nr 21</t>
  </si>
  <si>
    <t>15.</t>
  </si>
  <si>
    <t>PS Nr 22</t>
  </si>
  <si>
    <t>16.</t>
  </si>
  <si>
    <t>PS Nr 23</t>
  </si>
  <si>
    <t>17.</t>
  </si>
  <si>
    <t>PS Nr 24</t>
  </si>
  <si>
    <t>18.</t>
  </si>
  <si>
    <t>PS Nr 25</t>
  </si>
  <si>
    <t>19.</t>
  </si>
  <si>
    <t>PS Nr 26</t>
  </si>
  <si>
    <t>20.</t>
  </si>
  <si>
    <t>PS Nr 27</t>
  </si>
  <si>
    <t>21.</t>
  </si>
  <si>
    <t>PS Nr 28</t>
  </si>
  <si>
    <t>22.</t>
  </si>
  <si>
    <t>PS Nr 29</t>
  </si>
  <si>
    <t>23.</t>
  </si>
  <si>
    <t>PS Nr 30</t>
  </si>
  <si>
    <t>24.</t>
  </si>
  <si>
    <t>PS Nr 31</t>
  </si>
  <si>
    <t>25.</t>
  </si>
  <si>
    <t>PS Nr 32</t>
  </si>
  <si>
    <t>26.</t>
  </si>
  <si>
    <t>PS Nr 35</t>
  </si>
  <si>
    <t>27.</t>
  </si>
  <si>
    <t>PS Nr 36</t>
  </si>
  <si>
    <t>28.</t>
  </si>
  <si>
    <t>PS Nr 42</t>
  </si>
  <si>
    <t>29.</t>
  </si>
  <si>
    <t>PS Nr 43</t>
  </si>
  <si>
    <t>30.</t>
  </si>
  <si>
    <t>PS Nr 44</t>
  </si>
  <si>
    <t>31.</t>
  </si>
  <si>
    <t>PS Nr 46</t>
  </si>
  <si>
    <t>32.</t>
  </si>
  <si>
    <t>PS Nr 47</t>
  </si>
  <si>
    <t>33.</t>
  </si>
  <si>
    <t>PS Nr 48</t>
  </si>
  <si>
    <t>34.</t>
  </si>
  <si>
    <t>PS Nr 49</t>
  </si>
  <si>
    <t>35.</t>
  </si>
  <si>
    <t>PS Nr 50</t>
  </si>
  <si>
    <t>36.</t>
  </si>
  <si>
    <t>PS Nr 51</t>
  </si>
  <si>
    <t>37.</t>
  </si>
  <si>
    <t>PS Nr 52</t>
  </si>
  <si>
    <t>38.</t>
  </si>
  <si>
    <t xml:space="preserve"> śr. nierozdysp.</t>
  </si>
  <si>
    <t>Razem</t>
  </si>
  <si>
    <t>ZCK</t>
  </si>
  <si>
    <t>39.</t>
  </si>
  <si>
    <t>ABK nr 3</t>
  </si>
  <si>
    <t>40.</t>
  </si>
  <si>
    <t>ABK nr 4</t>
  </si>
  <si>
    <t>OGÓŁEM</t>
  </si>
  <si>
    <t>PRZYCHODY</t>
  </si>
  <si>
    <t>w tym dotacje</t>
  </si>
  <si>
    <t>Gimnazjum Nr 3</t>
  </si>
  <si>
    <t xml:space="preserve">Zespół Szkół Nr 10 </t>
  </si>
  <si>
    <t>GOSiR</t>
  </si>
  <si>
    <t>Informacja z wykonania planów przychodów rachunków  dochodów własnych jednostek budżetowych i wydatków nimi sfinansowanych za 2008 rok.</t>
  </si>
  <si>
    <t>Z.Sz.Nr15</t>
  </si>
  <si>
    <t>Gimn. Nr 4</t>
  </si>
  <si>
    <t>Razem 80148 - Stołówki szkolne</t>
  </si>
  <si>
    <t>Gimnazjum nr 2</t>
  </si>
  <si>
    <r>
      <t>Młodzieżowy Dom Kultury</t>
    </r>
    <r>
      <rPr>
        <b/>
        <sz val="8"/>
        <rFont val="Times New Roman CE"/>
        <family val="0"/>
      </rPr>
      <t xml:space="preserve"> 92601</t>
    </r>
  </si>
  <si>
    <t>Rodzinny Dom Dziecka</t>
  </si>
  <si>
    <t>na pocz.2008r.</t>
  </si>
  <si>
    <t xml:space="preserve">Rozliczenie przychodów i wydatków oraz stan środków obrotowych na 31.12.2008r.                                                      zakładów budżetowych Gminy Miasta Gdyni.    </t>
  </si>
  <si>
    <t>na 31.12.2008r.</t>
  </si>
  <si>
    <t>Stan środków pieniężn. na 31.12.2008r</t>
  </si>
  <si>
    <t>Stan środków obrotowych na 31.12.2008r.</t>
  </si>
  <si>
    <t>Stan środków obrotowych na pocz. 2008r.</t>
  </si>
  <si>
    <t xml:space="preserve">Zespół Szkół Nr 7 </t>
  </si>
  <si>
    <t>Urząd Miasta</t>
  </si>
  <si>
    <t>SP nr 17 - 85401</t>
  </si>
  <si>
    <r>
      <t xml:space="preserve">Gdyńskie Centrum Inowacji - </t>
    </r>
    <r>
      <rPr>
        <b/>
        <sz val="8"/>
        <rFont val="Times New Roman CE"/>
        <family val="0"/>
      </rPr>
      <t>71095</t>
    </r>
  </si>
  <si>
    <r>
      <t>Urząd Miasta - rozdz</t>
    </r>
    <r>
      <rPr>
        <sz val="8"/>
        <rFont val="Times New Roman CE"/>
        <family val="0"/>
      </rPr>
      <t xml:space="preserve">. </t>
    </r>
    <r>
      <rPr>
        <b/>
        <sz val="8"/>
        <rFont val="Times New Roman CE"/>
        <family val="0"/>
      </rPr>
      <t>71095</t>
    </r>
  </si>
  <si>
    <r>
      <t>Urząd Miasta - rozdz</t>
    </r>
    <r>
      <rPr>
        <sz val="8"/>
        <rFont val="Times New Roman CE"/>
        <family val="0"/>
      </rPr>
      <t xml:space="preserve">. </t>
    </r>
    <r>
      <rPr>
        <b/>
        <sz val="8"/>
        <rFont val="Times New Roman CE"/>
        <family val="0"/>
      </rPr>
      <t>75075</t>
    </r>
  </si>
  <si>
    <r>
      <t xml:space="preserve">Państw Szkoła Muzyczna - </t>
    </r>
    <r>
      <rPr>
        <b/>
        <sz val="8"/>
        <rFont val="Times New Roman CE"/>
        <family val="1"/>
      </rPr>
      <t>80132</t>
    </r>
  </si>
  <si>
    <r>
      <t xml:space="preserve">Kom. Miej.Państw.Straży Pożarnej - </t>
    </r>
    <r>
      <rPr>
        <b/>
        <sz val="8"/>
        <rFont val="Times New Roman CE"/>
        <family val="1"/>
      </rPr>
      <t>75411</t>
    </r>
  </si>
  <si>
    <t>Załącznik nr 11</t>
  </si>
  <si>
    <t>zalącznik nr 12</t>
  </si>
  <si>
    <t>załącznik nr 13</t>
  </si>
  <si>
    <t>Rozliczenie przychodów i wydatków gospodarstw pomocniczych za 2008 rok.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</si>
</sst>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#,##0.000"/>
    <numFmt numFmtId="167" formatCode="#,##0.0"/>
    <numFmt numFmtId="168" formatCode="0.0"/>
    <numFmt numFmtId="169" formatCode="#,##0.0000"/>
    <numFmt numFmtId="170" formatCode="#,##0.00000"/>
    <numFmt numFmtId="171" formatCode="0.0%"/>
    <numFmt numFmtId="172" formatCode="0.000%"/>
    <numFmt numFmtId="173" formatCode="0.00000"/>
    <numFmt numFmtId="174" formatCode="0.0000000"/>
    <numFmt numFmtId="175" formatCode="0.00000000"/>
    <numFmt numFmtId="176" formatCode="0.000000"/>
    <numFmt numFmtId="177" formatCode="d/mm"/>
    <numFmt numFmtId="178" formatCode="0.000000000"/>
    <numFmt numFmtId="179" formatCode="0.0000000000"/>
    <numFmt numFmtId="180" formatCode="_-* #,##0.0\ _z_ł_-;\-* #,##0.0\ _z_ł_-;_-* &quot;-&quot;??\ _z_ł_-;_-@_-"/>
    <numFmt numFmtId="181" formatCode="_-* #,##0\ _z_ł_-;\-* #,##0\ _z_ł_-;_-* &quot;-&quot;??\ _z_ł_-;_-@_-"/>
    <numFmt numFmtId="182" formatCode="_-* #,##0.000\ _z_ł_-;\-* #,##0.000\ _z_ł_-;_-* &quot;-&quot;??\ _z_ł_-;_-@_-"/>
    <numFmt numFmtId="183" formatCode="#,##0_);\(#,##0\)"/>
    <numFmt numFmtId="184" formatCode="#,##0_);[Red]\(#,##0\)"/>
    <numFmt numFmtId="185" formatCode="#,##0.00_);\(#,##0.00\)"/>
    <numFmt numFmtId="186" formatCode="#,##0.00_);[Red]\(#,##0.00\)"/>
    <numFmt numFmtId="187" formatCode="yy\-mm\-dd"/>
    <numFmt numFmtId="188" formatCode="dd\-mmm\-yy"/>
    <numFmt numFmtId="189" formatCode="dd\-mmm"/>
    <numFmt numFmtId="190" formatCode="mmm\-yy"/>
    <numFmt numFmtId="191" formatCode="yy\-mm\-dd\ hh:mm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u val="single"/>
      <sz val="8"/>
      <name val="Times New Roman CE"/>
      <family val="1"/>
    </font>
    <font>
      <i/>
      <sz val="8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7"/>
      <name val="Times New Roman CE"/>
      <family val="1"/>
    </font>
    <font>
      <b/>
      <sz val="12"/>
      <name val="Times New Roman CE"/>
      <family val="1"/>
    </font>
    <font>
      <i/>
      <sz val="8"/>
      <name val="Arial CE"/>
      <family val="0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0"/>
      <name val="MS Sans Serif"/>
      <family val="0"/>
    </font>
    <font>
      <b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9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11" fillId="0" borderId="3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0" fontId="17" fillId="0" borderId="1" xfId="0" applyFont="1" applyBorder="1" applyAlignment="1">
      <alignment/>
    </xf>
    <xf numFmtId="3" fontId="17" fillId="0" borderId="1" xfId="0" applyNumberFormat="1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wrapText="1"/>
    </xf>
    <xf numFmtId="3" fontId="11" fillId="0" borderId="3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/>
    </xf>
    <xf numFmtId="3" fontId="18" fillId="0" borderId="1" xfId="0" applyNumberFormat="1" applyFont="1" applyBorder="1" applyAlignment="1">
      <alignment horizontal="right"/>
    </xf>
    <xf numFmtId="3" fontId="18" fillId="0" borderId="7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/>
    </xf>
    <xf numFmtId="0" fontId="21" fillId="0" borderId="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9" xfId="0" applyFont="1" applyBorder="1" applyAlignment="1">
      <alignment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8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/>
    </xf>
    <xf numFmtId="3" fontId="24" fillId="0" borderId="16" xfId="0" applyNumberFormat="1" applyFont="1" applyBorder="1" applyAlignment="1">
      <alignment/>
    </xf>
    <xf numFmtId="3" fontId="24" fillId="0" borderId="17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18" applyFont="1" applyFill="1">
      <alignment/>
      <protection/>
    </xf>
    <xf numFmtId="0" fontId="6" fillId="0" borderId="0" xfId="18" applyFont="1" applyFill="1" applyAlignment="1">
      <alignment horizontal="right" vertical="top"/>
      <protection/>
    </xf>
    <xf numFmtId="0" fontId="6" fillId="0" borderId="0" xfId="18" applyFont="1" applyFill="1" applyBorder="1">
      <alignment/>
      <protection/>
    </xf>
    <xf numFmtId="0" fontId="8" fillId="0" borderId="0" xfId="18" applyFont="1" applyFill="1" applyAlignment="1">
      <alignment horizontal="centerContinuous"/>
      <protection/>
    </xf>
    <xf numFmtId="0" fontId="8" fillId="0" borderId="0" xfId="18" applyFont="1" applyFill="1" applyBorder="1" applyAlignment="1">
      <alignment horizontal="centerContinuous"/>
      <protection/>
    </xf>
    <xf numFmtId="0" fontId="6" fillId="0" borderId="0" xfId="18" applyFont="1" applyFill="1" applyAlignment="1">
      <alignment horizontal="center"/>
      <protection/>
    </xf>
    <xf numFmtId="0" fontId="6" fillId="0" borderId="0" xfId="18" applyFont="1" applyFill="1" applyBorder="1" applyAlignment="1">
      <alignment horizontal="center"/>
      <protection/>
    </xf>
    <xf numFmtId="0" fontId="9" fillId="0" borderId="20" xfId="18" applyFont="1" applyFill="1" applyBorder="1" applyAlignment="1">
      <alignment horizontal="center"/>
      <protection/>
    </xf>
    <xf numFmtId="0" fontId="9" fillId="0" borderId="21" xfId="18" applyFont="1" applyFill="1" applyBorder="1" applyAlignment="1">
      <alignment horizontal="center"/>
      <protection/>
    </xf>
    <xf numFmtId="0" fontId="9" fillId="0" borderId="22" xfId="18" applyFont="1" applyFill="1" applyBorder="1">
      <alignment/>
      <protection/>
    </xf>
    <xf numFmtId="0" fontId="9" fillId="0" borderId="0" xfId="18" applyFont="1" applyFill="1" applyBorder="1">
      <alignment/>
      <protection/>
    </xf>
    <xf numFmtId="0" fontId="9" fillId="0" borderId="0" xfId="18" applyFont="1" applyFill="1">
      <alignment/>
      <protection/>
    </xf>
    <xf numFmtId="0" fontId="9" fillId="0" borderId="0" xfId="18" applyFont="1" applyFill="1" applyBorder="1" applyAlignment="1">
      <alignment horizontal="center"/>
      <protection/>
    </xf>
    <xf numFmtId="0" fontId="9" fillId="0" borderId="23" xfId="18" applyFont="1" applyFill="1" applyBorder="1" applyAlignment="1">
      <alignment horizontal="center" wrapText="1"/>
      <protection/>
    </xf>
    <xf numFmtId="0" fontId="10" fillId="0" borderId="24" xfId="18" applyFont="1" applyFill="1" applyBorder="1" applyAlignment="1">
      <alignment horizontal="center" wrapText="1"/>
      <protection/>
    </xf>
    <xf numFmtId="0" fontId="9" fillId="0" borderId="9" xfId="18" applyFont="1" applyFill="1" applyBorder="1" applyAlignment="1">
      <alignment horizontal="center" wrapText="1"/>
      <protection/>
    </xf>
    <xf numFmtId="0" fontId="9" fillId="0" borderId="0" xfId="18" applyFont="1" applyFill="1" applyBorder="1" applyAlignment="1">
      <alignment horizontal="center" wrapText="1"/>
      <protection/>
    </xf>
    <xf numFmtId="0" fontId="9" fillId="0" borderId="25" xfId="18" applyFont="1" applyFill="1" applyBorder="1" applyAlignment="1">
      <alignment horizontal="center" vertical="top"/>
      <protection/>
    </xf>
    <xf numFmtId="0" fontId="9" fillId="0" borderId="26" xfId="18" applyFont="1" applyFill="1" applyBorder="1" applyAlignment="1">
      <alignment horizontal="center" vertical="top"/>
      <protection/>
    </xf>
    <xf numFmtId="0" fontId="9" fillId="0" borderId="27" xfId="18" applyFont="1" applyFill="1" applyBorder="1" applyAlignment="1">
      <alignment vertical="top"/>
      <protection/>
    </xf>
    <xf numFmtId="0" fontId="9" fillId="0" borderId="0" xfId="18" applyFont="1" applyFill="1" applyBorder="1" applyAlignment="1">
      <alignment vertical="top"/>
      <protection/>
    </xf>
    <xf numFmtId="0" fontId="9" fillId="0" borderId="28" xfId="18" applyFont="1" applyFill="1" applyBorder="1" applyAlignment="1">
      <alignment horizontal="center"/>
      <protection/>
    </xf>
    <xf numFmtId="0" fontId="9" fillId="0" borderId="29" xfId="18" applyFont="1" applyFill="1" applyBorder="1" applyAlignment="1">
      <alignment horizontal="center"/>
      <protection/>
    </xf>
    <xf numFmtId="0" fontId="9" fillId="0" borderId="30" xfId="18" applyFont="1" applyFill="1" applyBorder="1" applyAlignment="1">
      <alignment horizontal="center"/>
      <protection/>
    </xf>
    <xf numFmtId="0" fontId="9" fillId="0" borderId="31" xfId="18" applyFont="1" applyFill="1" applyBorder="1" applyAlignment="1">
      <alignment horizontal="center"/>
      <protection/>
    </xf>
    <xf numFmtId="0" fontId="9" fillId="0" borderId="32" xfId="18" applyFont="1" applyFill="1" applyBorder="1" applyAlignment="1">
      <alignment horizontal="center"/>
      <protection/>
    </xf>
    <xf numFmtId="0" fontId="9" fillId="0" borderId="33" xfId="18" applyFont="1" applyFill="1" applyBorder="1" applyAlignment="1">
      <alignment horizontal="center"/>
      <protection/>
    </xf>
    <xf numFmtId="0" fontId="9" fillId="0" borderId="0" xfId="18" applyFont="1" applyFill="1" applyAlignment="1">
      <alignment horizontal="center"/>
      <protection/>
    </xf>
    <xf numFmtId="0" fontId="9" fillId="0" borderId="34" xfId="18" applyFont="1" applyFill="1" applyBorder="1">
      <alignment/>
      <protection/>
    </xf>
    <xf numFmtId="0" fontId="9" fillId="0" borderId="16" xfId="18" applyFont="1" applyFill="1" applyBorder="1">
      <alignment/>
      <protection/>
    </xf>
    <xf numFmtId="3" fontId="9" fillId="0" borderId="16" xfId="18" applyNumberFormat="1" applyFont="1" applyFill="1" applyBorder="1">
      <alignment/>
      <protection/>
    </xf>
    <xf numFmtId="4" fontId="9" fillId="2" borderId="16" xfId="18" applyNumberFormat="1" applyFont="1" applyFill="1" applyBorder="1">
      <alignment/>
      <protection/>
    </xf>
    <xf numFmtId="4" fontId="9" fillId="2" borderId="35" xfId="18" applyNumberFormat="1" applyFont="1" applyFill="1" applyBorder="1">
      <alignment/>
      <protection/>
    </xf>
    <xf numFmtId="3" fontId="9" fillId="0" borderId="36" xfId="18" applyNumberFormat="1" applyFont="1" applyFill="1" applyBorder="1">
      <alignment/>
      <protection/>
    </xf>
    <xf numFmtId="3" fontId="9" fillId="0" borderId="17" xfId="18" applyNumberFormat="1" applyFont="1" applyFill="1" applyBorder="1">
      <alignment/>
      <protection/>
    </xf>
    <xf numFmtId="0" fontId="9" fillId="0" borderId="35" xfId="18" applyFont="1" applyFill="1" applyBorder="1">
      <alignment/>
      <protection/>
    </xf>
    <xf numFmtId="3" fontId="9" fillId="0" borderId="0" xfId="18" applyNumberFormat="1" applyFont="1" applyFill="1" applyBorder="1">
      <alignment/>
      <protection/>
    </xf>
    <xf numFmtId="0" fontId="9" fillId="0" borderId="37" xfId="18" applyFont="1" applyFill="1" applyBorder="1">
      <alignment/>
      <protection/>
    </xf>
    <xf numFmtId="0" fontId="9" fillId="0" borderId="38" xfId="18" applyFont="1" applyFill="1" applyBorder="1">
      <alignment/>
      <protection/>
    </xf>
    <xf numFmtId="3" fontId="9" fillId="0" borderId="38" xfId="18" applyNumberFormat="1" applyFont="1" applyFill="1" applyBorder="1">
      <alignment/>
      <protection/>
    </xf>
    <xf numFmtId="4" fontId="9" fillId="2" borderId="38" xfId="18" applyNumberFormat="1" applyFont="1" applyFill="1" applyBorder="1">
      <alignment/>
      <protection/>
    </xf>
    <xf numFmtId="4" fontId="9" fillId="2" borderId="39" xfId="18" applyNumberFormat="1" applyFont="1" applyFill="1" applyBorder="1">
      <alignment/>
      <protection/>
    </xf>
    <xf numFmtId="3" fontId="9" fillId="0" borderId="40" xfId="18" applyNumberFormat="1" applyFont="1" applyFill="1" applyBorder="1">
      <alignment/>
      <protection/>
    </xf>
    <xf numFmtId="0" fontId="9" fillId="0" borderId="41" xfId="18" applyFont="1" applyFill="1" applyBorder="1">
      <alignment/>
      <protection/>
    </xf>
    <xf numFmtId="0" fontId="9" fillId="0" borderId="42" xfId="18" applyFont="1" applyFill="1" applyBorder="1">
      <alignment/>
      <protection/>
    </xf>
    <xf numFmtId="3" fontId="13" fillId="0" borderId="43" xfId="18" applyNumberFormat="1" applyFont="1" applyFill="1" applyBorder="1" applyAlignment="1">
      <alignment vertical="top"/>
      <protection/>
    </xf>
    <xf numFmtId="3" fontId="9" fillId="0" borderId="44" xfId="18" applyNumberFormat="1" applyFont="1" applyFill="1" applyBorder="1">
      <alignment/>
      <protection/>
    </xf>
    <xf numFmtId="4" fontId="9" fillId="2" borderId="44" xfId="18" applyNumberFormat="1" applyFont="1" applyFill="1" applyBorder="1">
      <alignment/>
      <protection/>
    </xf>
    <xf numFmtId="4" fontId="9" fillId="2" borderId="45" xfId="18" applyNumberFormat="1" applyFont="1" applyFill="1" applyBorder="1">
      <alignment/>
      <protection/>
    </xf>
    <xf numFmtId="3" fontId="9" fillId="0" borderId="46" xfId="18" applyNumberFormat="1" applyFont="1" applyFill="1" applyBorder="1">
      <alignment/>
      <protection/>
    </xf>
    <xf numFmtId="3" fontId="9" fillId="0" borderId="47" xfId="18" applyNumberFormat="1" applyFont="1" applyFill="1" applyBorder="1">
      <alignment/>
      <protection/>
    </xf>
    <xf numFmtId="3" fontId="9" fillId="0" borderId="48" xfId="18" applyNumberFormat="1" applyFont="1" applyFill="1" applyBorder="1">
      <alignment/>
      <protection/>
    </xf>
    <xf numFmtId="0" fontId="9" fillId="0" borderId="49" xfId="18" applyFont="1" applyFill="1" applyBorder="1">
      <alignment/>
      <protection/>
    </xf>
    <xf numFmtId="3" fontId="13" fillId="0" borderId="50" xfId="18" applyNumberFormat="1" applyFont="1" applyFill="1" applyBorder="1" applyAlignment="1">
      <alignment vertical="top"/>
      <protection/>
    </xf>
    <xf numFmtId="3" fontId="13" fillId="0" borderId="51" xfId="18" applyNumberFormat="1" applyFont="1" applyFill="1" applyBorder="1" applyAlignment="1">
      <alignment vertical="top"/>
      <protection/>
    </xf>
    <xf numFmtId="4" fontId="13" fillId="2" borderId="51" xfId="18" applyNumberFormat="1" applyFont="1" applyFill="1" applyBorder="1" applyAlignment="1">
      <alignment vertical="top"/>
      <protection/>
    </xf>
    <xf numFmtId="4" fontId="13" fillId="2" borderId="52" xfId="18" applyNumberFormat="1" applyFont="1" applyFill="1" applyBorder="1" applyAlignment="1">
      <alignment vertical="top"/>
      <protection/>
    </xf>
    <xf numFmtId="3" fontId="13" fillId="0" borderId="53" xfId="18" applyNumberFormat="1" applyFont="1" applyFill="1" applyBorder="1" applyAlignment="1">
      <alignment vertical="top"/>
      <protection/>
    </xf>
    <xf numFmtId="3" fontId="12" fillId="0" borderId="54" xfId="18" applyNumberFormat="1" applyFont="1" applyFill="1" applyBorder="1" applyAlignment="1">
      <alignment vertical="top"/>
      <protection/>
    </xf>
    <xf numFmtId="3" fontId="12" fillId="0" borderId="55" xfId="18" applyNumberFormat="1" applyFont="1" applyFill="1" applyBorder="1" applyAlignment="1">
      <alignment vertical="top"/>
      <protection/>
    </xf>
    <xf numFmtId="3" fontId="12" fillId="0" borderId="56" xfId="18" applyNumberFormat="1" applyFont="1" applyFill="1" applyBorder="1" applyAlignment="1">
      <alignment vertical="top"/>
      <protection/>
    </xf>
    <xf numFmtId="3" fontId="12" fillId="0" borderId="0" xfId="18" applyNumberFormat="1" applyFont="1" applyFill="1" applyBorder="1" applyAlignment="1">
      <alignment vertical="top"/>
      <protection/>
    </xf>
    <xf numFmtId="3" fontId="9" fillId="0" borderId="0" xfId="18" applyNumberFormat="1" applyFont="1" applyFill="1" applyBorder="1" applyAlignment="1">
      <alignment vertical="top"/>
      <protection/>
    </xf>
    <xf numFmtId="0" fontId="9" fillId="0" borderId="0" xfId="18" applyFont="1" applyFill="1" applyAlignment="1">
      <alignment vertical="top"/>
      <protection/>
    </xf>
    <xf numFmtId="0" fontId="9" fillId="0" borderId="57" xfId="18" applyFont="1" applyFill="1" applyBorder="1">
      <alignment/>
      <protection/>
    </xf>
    <xf numFmtId="0" fontId="9" fillId="0" borderId="7" xfId="18" applyFont="1" applyFill="1" applyBorder="1">
      <alignment/>
      <protection/>
    </xf>
    <xf numFmtId="3" fontId="9" fillId="0" borderId="7" xfId="18" applyNumberFormat="1" applyFont="1" applyFill="1" applyBorder="1">
      <alignment/>
      <protection/>
    </xf>
    <xf numFmtId="3" fontId="9" fillId="0" borderId="58" xfId="18" applyNumberFormat="1" applyFont="1" applyFill="1" applyBorder="1">
      <alignment/>
      <protection/>
    </xf>
    <xf numFmtId="3" fontId="9" fillId="0" borderId="59" xfId="18" applyNumberFormat="1" applyFont="1" applyFill="1" applyBorder="1">
      <alignment/>
      <protection/>
    </xf>
    <xf numFmtId="0" fontId="9" fillId="0" borderId="60" xfId="18" applyFont="1" applyFill="1" applyBorder="1">
      <alignment/>
      <protection/>
    </xf>
    <xf numFmtId="0" fontId="9" fillId="0" borderId="55" xfId="18" applyFont="1" applyFill="1" applyBorder="1">
      <alignment/>
      <protection/>
    </xf>
    <xf numFmtId="3" fontId="13" fillId="0" borderId="55" xfId="18" applyNumberFormat="1" applyFont="1" applyFill="1" applyBorder="1">
      <alignment/>
      <protection/>
    </xf>
    <xf numFmtId="3" fontId="12" fillId="0" borderId="55" xfId="18" applyNumberFormat="1" applyFont="1" applyFill="1" applyBorder="1">
      <alignment/>
      <protection/>
    </xf>
    <xf numFmtId="3" fontId="13" fillId="0" borderId="56" xfId="18" applyNumberFormat="1" applyFont="1" applyFill="1" applyBorder="1">
      <alignment/>
      <protection/>
    </xf>
    <xf numFmtId="3" fontId="13" fillId="0" borderId="61" xfId="18" applyNumberFormat="1" applyFont="1" applyFill="1" applyBorder="1">
      <alignment/>
      <protection/>
    </xf>
    <xf numFmtId="3" fontId="9" fillId="0" borderId="35" xfId="18" applyNumberFormat="1" applyFont="1" applyFill="1" applyBorder="1">
      <alignment/>
      <protection/>
    </xf>
    <xf numFmtId="3" fontId="9" fillId="0" borderId="62" xfId="18" applyNumberFormat="1" applyFont="1" applyFill="1" applyBorder="1" applyAlignment="1">
      <alignment vertical="top"/>
      <protection/>
    </xf>
    <xf numFmtId="3" fontId="9" fillId="0" borderId="63" xfId="18" applyNumberFormat="1" applyFont="1" applyFill="1" applyBorder="1" applyAlignment="1">
      <alignment vertical="top"/>
      <protection/>
    </xf>
    <xf numFmtId="3" fontId="9" fillId="0" borderId="64" xfId="18" applyNumberFormat="1" applyFont="1" applyFill="1" applyBorder="1" applyAlignment="1">
      <alignment vertical="top"/>
      <protection/>
    </xf>
    <xf numFmtId="3" fontId="9" fillId="0" borderId="39" xfId="18" applyNumberFormat="1" applyFont="1" applyFill="1" applyBorder="1">
      <alignment/>
      <protection/>
    </xf>
    <xf numFmtId="0" fontId="9" fillId="0" borderId="60" xfId="18" applyFont="1" applyFill="1" applyBorder="1" applyAlignment="1">
      <alignment vertical="top"/>
      <protection/>
    </xf>
    <xf numFmtId="0" fontId="9" fillId="0" borderId="55" xfId="18" applyFont="1" applyFill="1" applyBorder="1" applyAlignment="1">
      <alignment vertical="top"/>
      <protection/>
    </xf>
    <xf numFmtId="3" fontId="13" fillId="0" borderId="55" xfId="18" applyNumberFormat="1" applyFont="1" applyFill="1" applyBorder="1" applyAlignment="1">
      <alignment vertical="top"/>
      <protection/>
    </xf>
    <xf numFmtId="3" fontId="13" fillId="0" borderId="55" xfId="18" applyNumberFormat="1" applyFont="1" applyFill="1" applyBorder="1" applyAlignment="1">
      <alignment vertical="top"/>
      <protection/>
    </xf>
    <xf numFmtId="3" fontId="13" fillId="0" borderId="56" xfId="18" applyNumberFormat="1" applyFont="1" applyFill="1" applyBorder="1" applyAlignment="1">
      <alignment vertical="top"/>
      <protection/>
    </xf>
    <xf numFmtId="3" fontId="13" fillId="0" borderId="61" xfId="18" applyNumberFormat="1" applyFont="1" applyFill="1" applyBorder="1" applyAlignment="1">
      <alignment vertical="top"/>
      <protection/>
    </xf>
    <xf numFmtId="3" fontId="9" fillId="0" borderId="65" xfId="18" applyNumberFormat="1" applyFont="1" applyFill="1" applyBorder="1">
      <alignment/>
      <protection/>
    </xf>
    <xf numFmtId="3" fontId="9" fillId="0" borderId="66" xfId="18" applyNumberFormat="1" applyFont="1" applyFill="1" applyBorder="1">
      <alignment/>
      <protection/>
    </xf>
    <xf numFmtId="3" fontId="9" fillId="0" borderId="67" xfId="18" applyNumberFormat="1" applyFont="1" applyFill="1" applyBorder="1">
      <alignment/>
      <protection/>
    </xf>
    <xf numFmtId="0" fontId="9" fillId="0" borderId="68" xfId="18" applyFont="1" applyFill="1" applyBorder="1">
      <alignment/>
      <protection/>
    </xf>
    <xf numFmtId="0" fontId="12" fillId="0" borderId="51" xfId="18" applyFont="1" applyFill="1" applyBorder="1">
      <alignment/>
      <protection/>
    </xf>
    <xf numFmtId="3" fontId="12" fillId="0" borderId="51" xfId="18" applyNumberFormat="1" applyFont="1" applyFill="1" applyBorder="1">
      <alignment/>
      <protection/>
    </xf>
    <xf numFmtId="3" fontId="12" fillId="0" borderId="52" xfId="18" applyNumberFormat="1" applyFont="1" applyFill="1" applyBorder="1">
      <alignment/>
      <protection/>
    </xf>
    <xf numFmtId="3" fontId="12" fillId="0" borderId="53" xfId="18" applyNumberFormat="1" applyFont="1" applyFill="1" applyBorder="1">
      <alignment/>
      <protection/>
    </xf>
    <xf numFmtId="0" fontId="0" fillId="0" borderId="0" xfId="0" applyAlignment="1">
      <alignment horizontal="right"/>
    </xf>
    <xf numFmtId="3" fontId="18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/>
    </xf>
    <xf numFmtId="0" fontId="24" fillId="0" borderId="9" xfId="0" applyFont="1" applyBorder="1" applyAlignment="1">
      <alignment horizontal="center" vertical="center"/>
    </xf>
    <xf numFmtId="0" fontId="25" fillId="0" borderId="58" xfId="0" applyFont="1" applyBorder="1" applyAlignment="1">
      <alignment/>
    </xf>
    <xf numFmtId="3" fontId="24" fillId="0" borderId="7" xfId="0" applyNumberFormat="1" applyFont="1" applyBorder="1" applyAlignment="1">
      <alignment/>
    </xf>
    <xf numFmtId="3" fontId="24" fillId="0" borderId="47" xfId="0" applyNumberFormat="1" applyFont="1" applyBorder="1" applyAlignment="1">
      <alignment vertical="center"/>
    </xf>
    <xf numFmtId="3" fontId="24" fillId="0" borderId="48" xfId="0" applyNumberFormat="1" applyFont="1" applyBorder="1" applyAlignment="1">
      <alignment vertical="center"/>
    </xf>
    <xf numFmtId="3" fontId="24" fillId="0" borderId="69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3" fontId="16" fillId="0" borderId="71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12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72" xfId="0" applyFont="1" applyBorder="1" applyAlignment="1">
      <alignment vertical="center"/>
    </xf>
    <xf numFmtId="3" fontId="11" fillId="0" borderId="72" xfId="0" applyNumberFormat="1" applyFont="1" applyBorder="1" applyAlignment="1">
      <alignment/>
    </xf>
    <xf numFmtId="3" fontId="17" fillId="0" borderId="72" xfId="0" applyNumberFormat="1" applyFont="1" applyBorder="1" applyAlignment="1">
      <alignment/>
    </xf>
    <xf numFmtId="3" fontId="11" fillId="0" borderId="72" xfId="0" applyNumberFormat="1" applyFont="1" applyBorder="1" applyAlignment="1">
      <alignment vertical="center"/>
    </xf>
    <xf numFmtId="3" fontId="16" fillId="0" borderId="72" xfId="0" applyNumberFormat="1" applyFont="1" applyBorder="1" applyAlignment="1">
      <alignment/>
    </xf>
    <xf numFmtId="0" fontId="12" fillId="0" borderId="4" xfId="0" applyFont="1" applyBorder="1" applyAlignment="1">
      <alignment vertical="center"/>
    </xf>
    <xf numFmtId="3" fontId="13" fillId="0" borderId="72" xfId="0" applyNumberFormat="1" applyFont="1" applyBorder="1" applyAlignment="1">
      <alignment vertical="center"/>
    </xf>
    <xf numFmtId="3" fontId="11" fillId="0" borderId="73" xfId="0" applyNumberFormat="1" applyFont="1" applyBorder="1" applyAlignment="1">
      <alignment horizontal="right"/>
    </xf>
    <xf numFmtId="3" fontId="11" fillId="0" borderId="74" xfId="0" applyNumberFormat="1" applyFont="1" applyBorder="1" applyAlignment="1">
      <alignment vertical="center"/>
    </xf>
    <xf numFmtId="3" fontId="18" fillId="0" borderId="72" xfId="0" applyNumberFormat="1" applyFont="1" applyBorder="1" applyAlignment="1">
      <alignment horizontal="right" wrapText="1"/>
    </xf>
    <xf numFmtId="3" fontId="12" fillId="0" borderId="4" xfId="0" applyNumberFormat="1" applyFont="1" applyBorder="1" applyAlignment="1">
      <alignment horizontal="right" vertical="center" wrapText="1"/>
    </xf>
    <xf numFmtId="0" fontId="9" fillId="0" borderId="73" xfId="0" applyFont="1" applyBorder="1" applyAlignment="1">
      <alignment vertical="center"/>
    </xf>
    <xf numFmtId="0" fontId="9" fillId="0" borderId="72" xfId="0" applyFont="1" applyBorder="1" applyAlignment="1">
      <alignment vertical="center"/>
    </xf>
    <xf numFmtId="3" fontId="9" fillId="0" borderId="75" xfId="0" applyNumberFormat="1" applyFont="1" applyBorder="1" applyAlignment="1">
      <alignment vertical="center"/>
    </xf>
    <xf numFmtId="3" fontId="9" fillId="0" borderId="72" xfId="0" applyNumberFormat="1" applyFont="1" applyBorder="1" applyAlignment="1">
      <alignment vertical="center"/>
    </xf>
    <xf numFmtId="3" fontId="9" fillId="0" borderId="73" xfId="0" applyNumberFormat="1" applyFont="1" applyBorder="1" applyAlignment="1">
      <alignment vertical="center"/>
    </xf>
    <xf numFmtId="3" fontId="18" fillId="0" borderId="72" xfId="0" applyNumberFormat="1" applyFont="1" applyBorder="1" applyAlignment="1">
      <alignment/>
    </xf>
    <xf numFmtId="0" fontId="12" fillId="0" borderId="76" xfId="0" applyFont="1" applyBorder="1" applyAlignment="1">
      <alignment vertical="center"/>
    </xf>
    <xf numFmtId="3" fontId="12" fillId="0" borderId="76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0" fontId="12" fillId="0" borderId="77" xfId="0" applyFont="1" applyBorder="1" applyAlignment="1">
      <alignment vertical="center"/>
    </xf>
    <xf numFmtId="3" fontId="12" fillId="0" borderId="77" xfId="0" applyNumberFormat="1" applyFont="1" applyBorder="1" applyAlignment="1">
      <alignment vertical="center"/>
    </xf>
    <xf numFmtId="3" fontId="11" fillId="0" borderId="72" xfId="0" applyNumberFormat="1" applyFont="1" applyBorder="1" applyAlignment="1">
      <alignment vertical="center"/>
    </xf>
    <xf numFmtId="3" fontId="12" fillId="0" borderId="70" xfId="0" applyNumberFormat="1" applyFont="1" applyBorder="1" applyAlignment="1">
      <alignment vertical="center"/>
    </xf>
    <xf numFmtId="0" fontId="9" fillId="0" borderId="78" xfId="0" applyFont="1" applyBorder="1" applyAlignment="1">
      <alignment vertical="center"/>
    </xf>
    <xf numFmtId="3" fontId="12" fillId="0" borderId="78" xfId="0" applyNumberFormat="1" applyFont="1" applyBorder="1" applyAlignment="1">
      <alignment vertical="center"/>
    </xf>
    <xf numFmtId="3" fontId="9" fillId="0" borderId="77" xfId="0" applyNumberFormat="1" applyFont="1" applyBorder="1" applyAlignment="1">
      <alignment/>
    </xf>
    <xf numFmtId="3" fontId="9" fillId="0" borderId="78" xfId="0" applyNumberFormat="1" applyFont="1" applyBorder="1" applyAlignment="1">
      <alignment vertical="center"/>
    </xf>
    <xf numFmtId="3" fontId="12" fillId="0" borderId="78" xfId="0" applyNumberFormat="1" applyFont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3" fontId="9" fillId="0" borderId="76" xfId="0" applyNumberFormat="1" applyFont="1" applyBorder="1" applyAlignment="1">
      <alignment vertical="center"/>
    </xf>
    <xf numFmtId="3" fontId="12" fillId="0" borderId="76" xfId="0" applyNumberFormat="1" applyFont="1" applyBorder="1" applyAlignment="1">
      <alignment vertical="center"/>
    </xf>
    <xf numFmtId="3" fontId="12" fillId="0" borderId="72" xfId="0" applyNumberFormat="1" applyFont="1" applyBorder="1" applyAlignment="1">
      <alignment vertical="center"/>
    </xf>
    <xf numFmtId="0" fontId="9" fillId="0" borderId="79" xfId="18" applyFont="1" applyFill="1" applyBorder="1">
      <alignment/>
      <protection/>
    </xf>
    <xf numFmtId="0" fontId="9" fillId="0" borderId="80" xfId="18" applyFont="1" applyFill="1" applyBorder="1">
      <alignment/>
      <protection/>
    </xf>
    <xf numFmtId="0" fontId="9" fillId="0" borderId="80" xfId="18" applyFont="1" applyFill="1" applyBorder="1" applyAlignment="1">
      <alignment horizontal="center"/>
      <protection/>
    </xf>
    <xf numFmtId="0" fontId="9" fillId="0" borderId="81" xfId="18" applyFont="1" applyFill="1" applyBorder="1">
      <alignment/>
      <protection/>
    </xf>
    <xf numFmtId="0" fontId="9" fillId="0" borderId="82" xfId="18" applyFont="1" applyFill="1" applyBorder="1">
      <alignment/>
      <protection/>
    </xf>
    <xf numFmtId="0" fontId="9" fillId="0" borderId="83" xfId="18" applyFont="1" applyFill="1" applyBorder="1">
      <alignment/>
      <protection/>
    </xf>
    <xf numFmtId="0" fontId="9" fillId="0" borderId="84" xfId="18" applyFont="1" applyFill="1" applyBorder="1">
      <alignment/>
      <protection/>
    </xf>
    <xf numFmtId="0" fontId="9" fillId="0" borderId="85" xfId="18" applyFont="1" applyFill="1" applyBorder="1" applyAlignment="1">
      <alignment horizontal="center"/>
      <protection/>
    </xf>
    <xf numFmtId="0" fontId="9" fillId="0" borderId="86" xfId="18" applyFont="1" applyFill="1" applyBorder="1">
      <alignment/>
      <protection/>
    </xf>
    <xf numFmtId="0" fontId="9" fillId="0" borderId="70" xfId="18" applyFont="1" applyFill="1" applyBorder="1" applyAlignment="1">
      <alignment horizontal="center" wrapText="1"/>
      <protection/>
    </xf>
    <xf numFmtId="0" fontId="9" fillId="0" borderId="70" xfId="18" applyFont="1" applyFill="1" applyBorder="1" applyAlignment="1">
      <alignment horizontal="center"/>
      <protection/>
    </xf>
    <xf numFmtId="0" fontId="9" fillId="0" borderId="23" xfId="18" applyFont="1" applyFill="1" applyBorder="1">
      <alignment/>
      <protection/>
    </xf>
    <xf numFmtId="0" fontId="9" fillId="0" borderId="9" xfId="18" applyFont="1" applyFill="1" applyBorder="1" applyAlignment="1">
      <alignment horizontal="center"/>
      <protection/>
    </xf>
    <xf numFmtId="0" fontId="9" fillId="0" borderId="87" xfId="18" applyFont="1" applyFill="1" applyBorder="1" applyAlignment="1">
      <alignment horizontal="center" wrapText="1"/>
      <protection/>
    </xf>
    <xf numFmtId="0" fontId="9" fillId="0" borderId="88" xfId="18" applyFont="1" applyFill="1" applyBorder="1">
      <alignment/>
      <protection/>
    </xf>
    <xf numFmtId="0" fontId="9" fillId="0" borderId="89" xfId="18" applyFont="1" applyFill="1" applyBorder="1">
      <alignment/>
      <protection/>
    </xf>
    <xf numFmtId="14" fontId="9" fillId="0" borderId="89" xfId="18" applyNumberFormat="1" applyFont="1" applyFill="1" applyBorder="1" applyAlignment="1">
      <alignment horizontal="center" vertical="top" wrapText="1"/>
      <protection/>
    </xf>
    <xf numFmtId="0" fontId="9" fillId="0" borderId="90" xfId="18" applyFont="1" applyFill="1" applyBorder="1" applyAlignment="1">
      <alignment horizontal="center" vertical="center"/>
      <protection/>
    </xf>
    <xf numFmtId="0" fontId="9" fillId="0" borderId="89" xfId="18" applyFont="1" applyFill="1" applyBorder="1" applyAlignment="1">
      <alignment horizontal="center" vertical="center"/>
      <protection/>
    </xf>
    <xf numFmtId="0" fontId="9" fillId="0" borderId="27" xfId="18" applyFont="1" applyFill="1" applyBorder="1">
      <alignment/>
      <protection/>
    </xf>
    <xf numFmtId="0" fontId="9" fillId="0" borderId="91" xfId="18" applyFont="1" applyFill="1" applyBorder="1" applyAlignment="1">
      <alignment horizontal="center" vertical="top" wrapText="1"/>
      <protection/>
    </xf>
    <xf numFmtId="3" fontId="24" fillId="0" borderId="92" xfId="0" applyNumberFormat="1" applyFont="1" applyBorder="1" applyAlignment="1">
      <alignment/>
    </xf>
    <xf numFmtId="3" fontId="24" fillId="0" borderId="93" xfId="0" applyNumberFormat="1" applyFont="1" applyBorder="1" applyAlignment="1">
      <alignment/>
    </xf>
    <xf numFmtId="4" fontId="24" fillId="0" borderId="93" xfId="0" applyNumberFormat="1" applyFont="1" applyBorder="1" applyAlignment="1">
      <alignment/>
    </xf>
    <xf numFmtId="3" fontId="24" fillId="3" borderId="92" xfId="0" applyNumberFormat="1" applyFont="1" applyFill="1" applyBorder="1" applyAlignment="1">
      <alignment/>
    </xf>
    <xf numFmtId="4" fontId="24" fillId="4" borderId="93" xfId="0" applyNumberFormat="1" applyFont="1" applyFill="1" applyBorder="1" applyAlignment="1">
      <alignment/>
    </xf>
    <xf numFmtId="4" fontId="24" fillId="4" borderId="94" xfId="0" applyNumberFormat="1" applyFont="1" applyFill="1" applyBorder="1" applyAlignment="1">
      <alignment/>
    </xf>
    <xf numFmtId="0" fontId="25" fillId="0" borderId="95" xfId="0" applyFont="1" applyFill="1" applyBorder="1" applyAlignment="1">
      <alignment vertical="center"/>
    </xf>
    <xf numFmtId="3" fontId="24" fillId="0" borderId="63" xfId="0" applyNumberFormat="1" applyFont="1" applyFill="1" applyBorder="1" applyAlignment="1">
      <alignment/>
    </xf>
    <xf numFmtId="3" fontId="24" fillId="0" borderId="62" xfId="0" applyNumberFormat="1" applyFont="1" applyFill="1" applyBorder="1" applyAlignment="1">
      <alignment vertical="center"/>
    </xf>
    <xf numFmtId="3" fontId="24" fillId="0" borderId="63" xfId="0" applyNumberFormat="1" applyFont="1" applyFill="1" applyBorder="1" applyAlignment="1">
      <alignment vertical="center"/>
    </xf>
    <xf numFmtId="3" fontId="24" fillId="0" borderId="96" xfId="0" applyNumberFormat="1" applyFont="1" applyFill="1" applyBorder="1" applyAlignment="1">
      <alignment vertical="center"/>
    </xf>
    <xf numFmtId="4" fontId="24" fillId="4" borderId="97" xfId="0" applyNumberFormat="1" applyFont="1" applyFill="1" applyBorder="1" applyAlignment="1">
      <alignment/>
    </xf>
    <xf numFmtId="4" fontId="24" fillId="4" borderId="98" xfId="0" applyNumberFormat="1" applyFont="1" applyFill="1" applyBorder="1" applyAlignment="1">
      <alignment/>
    </xf>
    <xf numFmtId="0" fontId="12" fillId="0" borderId="88" xfId="18" applyFont="1" applyFill="1" applyBorder="1" applyAlignment="1">
      <alignment vertical="top"/>
      <protection/>
    </xf>
    <xf numFmtId="0" fontId="12" fillId="0" borderId="25" xfId="18" applyFont="1" applyFill="1" applyBorder="1" applyAlignment="1">
      <alignment vertical="top"/>
      <protection/>
    </xf>
    <xf numFmtId="0" fontId="15" fillId="0" borderId="0" xfId="18" applyFont="1" applyFill="1" applyAlignment="1">
      <alignment horizontal="center" vertical="center" wrapText="1"/>
      <protection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2" fillId="0" borderId="7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zał 10 przedszkola 31.12.2007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showGridLines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2" sqref="C12"/>
    </sheetView>
  </sheetViews>
  <sheetFormatPr defaultColWidth="9.00390625" defaultRowHeight="12.75"/>
  <cols>
    <col min="1" max="1" width="5.25390625" style="72" customWidth="1"/>
    <col min="2" max="2" width="10.125" style="72" customWidth="1"/>
    <col min="3" max="3" width="8.875" style="72" customWidth="1"/>
    <col min="4" max="4" width="9.00390625" style="72" customWidth="1"/>
    <col min="5" max="5" width="9.625" style="72" customWidth="1"/>
    <col min="6" max="6" width="11.75390625" style="72" hidden="1" customWidth="1"/>
    <col min="7" max="7" width="9.875" style="72" customWidth="1"/>
    <col min="8" max="8" width="12.125" style="72" hidden="1" customWidth="1"/>
    <col min="9" max="9" width="10.25390625" style="72" customWidth="1"/>
    <col min="10" max="10" width="11.875" style="72" hidden="1" customWidth="1"/>
    <col min="11" max="11" width="10.875" style="72" customWidth="1"/>
    <col min="12" max="12" width="10.25390625" style="72" customWidth="1"/>
    <col min="13" max="13" width="11.125" style="72" hidden="1" customWidth="1"/>
    <col min="14" max="14" width="9.75390625" style="72" customWidth="1"/>
    <col min="15" max="15" width="8.875" style="72" hidden="1" customWidth="1"/>
    <col min="16" max="16" width="9.00390625" style="72" hidden="1" customWidth="1"/>
    <col min="17" max="17" width="6.875" style="72" hidden="1" customWidth="1"/>
    <col min="18" max="19" width="6.875" style="74" customWidth="1"/>
    <col min="20" max="20" width="10.125" style="72" customWidth="1"/>
    <col min="21" max="16384" width="9.125" style="72" customWidth="1"/>
  </cols>
  <sheetData>
    <row r="1" ht="24.75" customHeight="1">
      <c r="N1" s="73" t="s">
        <v>232</v>
      </c>
    </row>
    <row r="2" spans="1:16" ht="12.75" customHeight="1">
      <c r="A2" s="257" t="s">
        <v>219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P2" s="72" t="s">
        <v>111</v>
      </c>
    </row>
    <row r="3" spans="1:19" ht="19.5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75"/>
      <c r="P3" s="75"/>
      <c r="Q3" s="75"/>
      <c r="R3" s="76"/>
      <c r="S3" s="76"/>
    </row>
    <row r="4" spans="1:19" ht="3.75" customHeight="1" thickBot="1">
      <c r="A4" s="77" t="s">
        <v>112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113</v>
      </c>
      <c r="P4" s="77"/>
      <c r="Q4" s="77"/>
      <c r="R4" s="78"/>
      <c r="S4" s="78"/>
    </row>
    <row r="5" spans="1:21" s="83" customFormat="1" ht="20.25" customHeight="1">
      <c r="A5" s="221"/>
      <c r="B5" s="222"/>
      <c r="C5" s="223" t="s">
        <v>114</v>
      </c>
      <c r="D5" s="224"/>
      <c r="E5" s="225" t="s">
        <v>115</v>
      </c>
      <c r="F5" s="225"/>
      <c r="G5" s="225"/>
      <c r="H5" s="225"/>
      <c r="I5" s="225"/>
      <c r="J5" s="226"/>
      <c r="K5" s="225" t="s">
        <v>116</v>
      </c>
      <c r="L5" s="225"/>
      <c r="M5" s="227"/>
      <c r="N5" s="228" t="s">
        <v>117</v>
      </c>
      <c r="O5" s="79"/>
      <c r="P5" s="80"/>
      <c r="Q5" s="81"/>
      <c r="R5" s="82"/>
      <c r="S5" s="82"/>
      <c r="T5" s="82"/>
      <c r="U5" s="82"/>
    </row>
    <row r="6" spans="1:21" s="83" customFormat="1" ht="20.25" customHeight="1">
      <c r="A6" s="229" t="s">
        <v>118</v>
      </c>
      <c r="B6" s="230" t="s">
        <v>0</v>
      </c>
      <c r="C6" s="230" t="s">
        <v>119</v>
      </c>
      <c r="D6" s="231" t="s">
        <v>6</v>
      </c>
      <c r="E6" s="231" t="s">
        <v>7</v>
      </c>
      <c r="F6" s="84"/>
      <c r="G6" s="82" t="s">
        <v>120</v>
      </c>
      <c r="H6" s="82"/>
      <c r="I6" s="232"/>
      <c r="J6" s="232"/>
      <c r="K6" s="231" t="s">
        <v>8</v>
      </c>
      <c r="L6" s="231" t="s">
        <v>7</v>
      </c>
      <c r="M6" s="233"/>
      <c r="N6" s="234" t="s">
        <v>119</v>
      </c>
      <c r="O6" s="85" t="s">
        <v>9</v>
      </c>
      <c r="P6" s="86" t="s">
        <v>10</v>
      </c>
      <c r="Q6" s="87" t="s">
        <v>11</v>
      </c>
      <c r="R6" s="88"/>
      <c r="S6" s="88"/>
      <c r="T6" s="82"/>
      <c r="U6" s="82"/>
    </row>
    <row r="7" spans="1:21" s="83" customFormat="1" ht="24" customHeight="1" thickBot="1">
      <c r="A7" s="235"/>
      <c r="B7" s="236"/>
      <c r="C7" s="237" t="s">
        <v>218</v>
      </c>
      <c r="D7" s="236"/>
      <c r="E7" s="236"/>
      <c r="F7" s="236"/>
      <c r="G7" s="238" t="s">
        <v>8</v>
      </c>
      <c r="H7" s="238" t="s">
        <v>121</v>
      </c>
      <c r="I7" s="238" t="s">
        <v>7</v>
      </c>
      <c r="J7" s="239"/>
      <c r="K7" s="236"/>
      <c r="L7" s="236"/>
      <c r="M7" s="240"/>
      <c r="N7" s="241" t="s">
        <v>220</v>
      </c>
      <c r="O7" s="89" t="s">
        <v>12</v>
      </c>
      <c r="P7" s="90" t="s">
        <v>12</v>
      </c>
      <c r="Q7" s="91"/>
      <c r="R7" s="92"/>
      <c r="S7" s="92"/>
      <c r="T7" s="82"/>
      <c r="U7" s="82"/>
    </row>
    <row r="8" spans="1:21" s="99" customFormat="1" ht="12" thickBot="1">
      <c r="A8" s="93">
        <v>1</v>
      </c>
      <c r="B8" s="94">
        <v>2</v>
      </c>
      <c r="C8" s="94">
        <v>3</v>
      </c>
      <c r="D8" s="94">
        <v>4</v>
      </c>
      <c r="E8" s="94">
        <v>5</v>
      </c>
      <c r="F8" s="94"/>
      <c r="G8" s="94">
        <v>6</v>
      </c>
      <c r="H8" s="94" t="s">
        <v>122</v>
      </c>
      <c r="I8" s="94">
        <v>7</v>
      </c>
      <c r="J8" s="94"/>
      <c r="K8" s="94">
        <v>8</v>
      </c>
      <c r="L8" s="94">
        <v>9</v>
      </c>
      <c r="M8" s="95"/>
      <c r="N8" s="96">
        <v>10</v>
      </c>
      <c r="O8" s="97">
        <v>12</v>
      </c>
      <c r="P8" s="98">
        <v>13</v>
      </c>
      <c r="Q8" s="95">
        <v>14</v>
      </c>
      <c r="R8" s="84"/>
      <c r="S8" s="84"/>
      <c r="T8" s="84"/>
      <c r="U8" s="84"/>
    </row>
    <row r="9" spans="1:21" s="83" customFormat="1" ht="11.25">
      <c r="A9" s="100" t="s">
        <v>123</v>
      </c>
      <c r="B9" s="101" t="s">
        <v>124</v>
      </c>
      <c r="C9" s="242">
        <v>20886</v>
      </c>
      <c r="D9" s="102">
        <v>688386</v>
      </c>
      <c r="E9" s="102">
        <v>677947.6</v>
      </c>
      <c r="F9" s="103"/>
      <c r="G9" s="243">
        <v>468911</v>
      </c>
      <c r="H9" s="102"/>
      <c r="I9" s="244">
        <v>468911</v>
      </c>
      <c r="J9" s="103"/>
      <c r="K9" s="102">
        <v>688133</v>
      </c>
      <c r="L9" s="102">
        <v>647150.66</v>
      </c>
      <c r="M9" s="104"/>
      <c r="N9" s="253">
        <v>51683.28</v>
      </c>
      <c r="O9" s="106"/>
      <c r="P9" s="102"/>
      <c r="Q9" s="107"/>
      <c r="R9" s="82"/>
      <c r="S9" s="82"/>
      <c r="T9" s="108"/>
      <c r="U9" s="108"/>
    </row>
    <row r="10" spans="1:21" s="83" customFormat="1" ht="11.25">
      <c r="A10" s="100" t="s">
        <v>125</v>
      </c>
      <c r="B10" s="101" t="s">
        <v>126</v>
      </c>
      <c r="C10" s="242">
        <v>116166</v>
      </c>
      <c r="D10" s="102">
        <v>998351</v>
      </c>
      <c r="E10" s="102">
        <v>989784.9</v>
      </c>
      <c r="F10" s="103"/>
      <c r="G10" s="243">
        <v>671361</v>
      </c>
      <c r="H10" s="102"/>
      <c r="I10" s="244">
        <v>671361</v>
      </c>
      <c r="J10" s="103"/>
      <c r="K10" s="102">
        <v>1111166</v>
      </c>
      <c r="L10" s="102">
        <v>1043959.76</v>
      </c>
      <c r="M10" s="104"/>
      <c r="N10" s="253">
        <v>61991.37</v>
      </c>
      <c r="O10" s="106"/>
      <c r="P10" s="102"/>
      <c r="Q10" s="107"/>
      <c r="R10" s="82"/>
      <c r="S10" s="82"/>
      <c r="T10" s="108"/>
      <c r="U10" s="108"/>
    </row>
    <row r="11" spans="1:21" s="83" customFormat="1" ht="11.25">
      <c r="A11" s="100" t="s">
        <v>127</v>
      </c>
      <c r="B11" s="101" t="s">
        <v>128</v>
      </c>
      <c r="C11" s="242">
        <v>13032</v>
      </c>
      <c r="D11" s="102">
        <v>1068641</v>
      </c>
      <c r="E11" s="102">
        <v>1073287.75</v>
      </c>
      <c r="F11" s="103"/>
      <c r="G11" s="243">
        <v>683017</v>
      </c>
      <c r="H11" s="102"/>
      <c r="I11" s="244">
        <v>683017</v>
      </c>
      <c r="J11" s="103"/>
      <c r="K11" s="102">
        <v>1088159</v>
      </c>
      <c r="L11" s="102">
        <v>1090205.54</v>
      </c>
      <c r="M11" s="104"/>
      <c r="N11" s="253">
        <v>-3885.63</v>
      </c>
      <c r="O11" s="106"/>
      <c r="P11" s="102"/>
      <c r="Q11" s="107"/>
      <c r="R11" s="82"/>
      <c r="S11" s="82"/>
      <c r="T11" s="108"/>
      <c r="U11" s="108"/>
    </row>
    <row r="12" spans="1:21" s="83" customFormat="1" ht="11.25">
      <c r="A12" s="100" t="s">
        <v>129</v>
      </c>
      <c r="B12" s="101" t="s">
        <v>130</v>
      </c>
      <c r="C12" s="242">
        <v>38009</v>
      </c>
      <c r="D12" s="102">
        <v>921466</v>
      </c>
      <c r="E12" s="102">
        <v>932716.17</v>
      </c>
      <c r="F12" s="103"/>
      <c r="G12" s="243">
        <v>655897</v>
      </c>
      <c r="H12" s="102"/>
      <c r="I12" s="244">
        <v>655897</v>
      </c>
      <c r="J12" s="103"/>
      <c r="K12" s="102">
        <v>959054</v>
      </c>
      <c r="L12" s="102">
        <v>923028.88</v>
      </c>
      <c r="M12" s="104"/>
      <c r="N12" s="253">
        <v>47695.97</v>
      </c>
      <c r="O12" s="106"/>
      <c r="P12" s="102"/>
      <c r="Q12" s="107"/>
      <c r="R12" s="82"/>
      <c r="S12" s="82"/>
      <c r="T12" s="108"/>
      <c r="U12" s="108"/>
    </row>
    <row r="13" spans="1:21" s="83" customFormat="1" ht="11.25">
      <c r="A13" s="100" t="s">
        <v>131</v>
      </c>
      <c r="B13" s="101" t="s">
        <v>132</v>
      </c>
      <c r="C13" s="242">
        <v>52608</v>
      </c>
      <c r="D13" s="102">
        <v>709438</v>
      </c>
      <c r="E13" s="102">
        <v>729312.33</v>
      </c>
      <c r="F13" s="103"/>
      <c r="G13" s="243">
        <v>504214</v>
      </c>
      <c r="H13" s="102"/>
      <c r="I13" s="244">
        <v>504214</v>
      </c>
      <c r="J13" s="103"/>
      <c r="K13" s="102">
        <v>706173</v>
      </c>
      <c r="L13" s="102">
        <v>687370.87</v>
      </c>
      <c r="M13" s="104"/>
      <c r="N13" s="253">
        <v>94549.94</v>
      </c>
      <c r="O13" s="106"/>
      <c r="P13" s="102"/>
      <c r="Q13" s="107"/>
      <c r="R13" s="82"/>
      <c r="S13" s="82"/>
      <c r="T13" s="108"/>
      <c r="U13" s="108"/>
    </row>
    <row r="14" spans="1:21" s="83" customFormat="1" ht="11.25">
      <c r="A14" s="100" t="s">
        <v>133</v>
      </c>
      <c r="B14" s="101" t="s">
        <v>134</v>
      </c>
      <c r="C14" s="245">
        <v>-32405</v>
      </c>
      <c r="D14" s="102">
        <v>813206</v>
      </c>
      <c r="E14" s="102">
        <v>791141.08</v>
      </c>
      <c r="F14" s="103"/>
      <c r="G14" s="243">
        <v>576595</v>
      </c>
      <c r="H14" s="102"/>
      <c r="I14" s="244">
        <v>576400.19</v>
      </c>
      <c r="J14" s="103"/>
      <c r="K14" s="102">
        <v>847121</v>
      </c>
      <c r="L14" s="102">
        <v>787670.31</v>
      </c>
      <c r="M14" s="104"/>
      <c r="N14" s="253">
        <v>-28934.31</v>
      </c>
      <c r="O14" s="106"/>
      <c r="P14" s="102"/>
      <c r="Q14" s="107"/>
      <c r="R14" s="82"/>
      <c r="S14" s="82"/>
      <c r="T14" s="108"/>
      <c r="U14" s="108"/>
    </row>
    <row r="15" spans="1:21" s="83" customFormat="1" ht="11.25">
      <c r="A15" s="100" t="s">
        <v>135</v>
      </c>
      <c r="B15" s="101" t="s">
        <v>136</v>
      </c>
      <c r="C15" s="242">
        <v>80811</v>
      </c>
      <c r="D15" s="102">
        <v>960164</v>
      </c>
      <c r="E15" s="102">
        <v>957097.94</v>
      </c>
      <c r="F15" s="103"/>
      <c r="G15" s="243">
        <v>643641</v>
      </c>
      <c r="H15" s="102"/>
      <c r="I15" s="244">
        <v>643638.74</v>
      </c>
      <c r="J15" s="103"/>
      <c r="K15" s="102">
        <v>1002863</v>
      </c>
      <c r="L15" s="102">
        <v>972868.28</v>
      </c>
      <c r="M15" s="104"/>
      <c r="N15" s="253">
        <v>65040.78</v>
      </c>
      <c r="O15" s="106"/>
      <c r="P15" s="102"/>
      <c r="Q15" s="107"/>
      <c r="R15" s="82"/>
      <c r="S15" s="82"/>
      <c r="T15" s="108"/>
      <c r="U15" s="108"/>
    </row>
    <row r="16" spans="1:21" s="83" customFormat="1" ht="11.25">
      <c r="A16" s="100" t="s">
        <v>137</v>
      </c>
      <c r="B16" s="101" t="s">
        <v>138</v>
      </c>
      <c r="C16" s="242">
        <v>25744</v>
      </c>
      <c r="D16" s="102">
        <v>961844</v>
      </c>
      <c r="E16" s="102">
        <v>944776.87</v>
      </c>
      <c r="F16" s="103"/>
      <c r="G16" s="243">
        <v>644987</v>
      </c>
      <c r="H16" s="102"/>
      <c r="I16" s="244">
        <v>644987</v>
      </c>
      <c r="J16" s="103"/>
      <c r="K16" s="102">
        <v>970158</v>
      </c>
      <c r="L16" s="102">
        <v>889995.91</v>
      </c>
      <c r="M16" s="104"/>
      <c r="N16" s="253">
        <v>80524.51</v>
      </c>
      <c r="O16" s="106"/>
      <c r="P16" s="102"/>
      <c r="Q16" s="107"/>
      <c r="R16" s="82"/>
      <c r="S16" s="82"/>
      <c r="T16" s="108"/>
      <c r="U16" s="108"/>
    </row>
    <row r="17" spans="1:21" s="83" customFormat="1" ht="11.25">
      <c r="A17" s="100" t="s">
        <v>139</v>
      </c>
      <c r="B17" s="101" t="s">
        <v>140</v>
      </c>
      <c r="C17" s="242">
        <v>9611</v>
      </c>
      <c r="D17" s="102">
        <v>593821</v>
      </c>
      <c r="E17" s="102">
        <v>578274.28</v>
      </c>
      <c r="F17" s="103"/>
      <c r="G17" s="243">
        <v>415009</v>
      </c>
      <c r="H17" s="102"/>
      <c r="I17" s="244">
        <v>415009</v>
      </c>
      <c r="J17" s="103"/>
      <c r="K17" s="102">
        <v>608508</v>
      </c>
      <c r="L17" s="102">
        <v>596623.28</v>
      </c>
      <c r="M17" s="104"/>
      <c r="N17" s="253">
        <v>-8737.85</v>
      </c>
      <c r="O17" s="106"/>
      <c r="P17" s="102"/>
      <c r="Q17" s="107"/>
      <c r="R17" s="82"/>
      <c r="S17" s="82"/>
      <c r="T17" s="108"/>
      <c r="U17" s="108"/>
    </row>
    <row r="18" spans="1:21" s="83" customFormat="1" ht="11.25">
      <c r="A18" s="100" t="s">
        <v>141</v>
      </c>
      <c r="B18" s="101" t="s">
        <v>142</v>
      </c>
      <c r="C18" s="242">
        <v>-14233</v>
      </c>
      <c r="D18" s="102">
        <v>907163</v>
      </c>
      <c r="E18" s="102">
        <v>908876.88</v>
      </c>
      <c r="F18" s="103"/>
      <c r="G18" s="243">
        <v>621237</v>
      </c>
      <c r="H18" s="102"/>
      <c r="I18" s="244">
        <v>621235.82</v>
      </c>
      <c r="J18" s="103"/>
      <c r="K18" s="102">
        <v>953099</v>
      </c>
      <c r="L18" s="102">
        <v>919733.44</v>
      </c>
      <c r="M18" s="104"/>
      <c r="N18" s="253">
        <v>-25089.08</v>
      </c>
      <c r="O18" s="106"/>
      <c r="P18" s="102"/>
      <c r="Q18" s="107"/>
      <c r="R18" s="82"/>
      <c r="S18" s="82"/>
      <c r="T18" s="108"/>
      <c r="U18" s="108"/>
    </row>
    <row r="19" spans="1:21" s="83" customFormat="1" ht="11.25">
      <c r="A19" s="100" t="s">
        <v>143</v>
      </c>
      <c r="B19" s="101" t="s">
        <v>144</v>
      </c>
      <c r="C19" s="242">
        <v>22219</v>
      </c>
      <c r="D19" s="102">
        <v>978523</v>
      </c>
      <c r="E19" s="102">
        <v>975936.81</v>
      </c>
      <c r="F19" s="103"/>
      <c r="G19" s="243">
        <f>657892+28965</f>
        <v>686857</v>
      </c>
      <c r="H19" s="102"/>
      <c r="I19" s="244">
        <f>656062+28960.2</f>
        <v>685022.2</v>
      </c>
      <c r="J19" s="103"/>
      <c r="K19" s="102">
        <v>998523</v>
      </c>
      <c r="L19" s="102">
        <v>975832.07</v>
      </c>
      <c r="M19" s="104"/>
      <c r="N19" s="253">
        <v>22323.67</v>
      </c>
      <c r="O19" s="106"/>
      <c r="P19" s="102"/>
      <c r="Q19" s="107"/>
      <c r="R19" s="82"/>
      <c r="S19" s="82"/>
      <c r="T19" s="108"/>
      <c r="U19" s="108"/>
    </row>
    <row r="20" spans="1:21" s="83" customFormat="1" ht="11.25">
      <c r="A20" s="100" t="s">
        <v>145</v>
      </c>
      <c r="B20" s="101" t="s">
        <v>146</v>
      </c>
      <c r="C20" s="242">
        <v>16247</v>
      </c>
      <c r="D20" s="102">
        <v>971964</v>
      </c>
      <c r="E20" s="102">
        <v>972675.71</v>
      </c>
      <c r="F20" s="103"/>
      <c r="G20" s="243">
        <v>731976</v>
      </c>
      <c r="H20" s="102"/>
      <c r="I20" s="244">
        <v>731976</v>
      </c>
      <c r="J20" s="103"/>
      <c r="K20" s="102">
        <v>979797</v>
      </c>
      <c r="L20" s="102">
        <v>948616.69</v>
      </c>
      <c r="M20" s="104"/>
      <c r="N20" s="253">
        <v>40305.77</v>
      </c>
      <c r="O20" s="106"/>
      <c r="P20" s="102"/>
      <c r="Q20" s="107"/>
      <c r="R20" s="82"/>
      <c r="S20" s="82"/>
      <c r="T20" s="108"/>
      <c r="U20" s="108"/>
    </row>
    <row r="21" spans="1:21" s="83" customFormat="1" ht="11.25">
      <c r="A21" s="100" t="s">
        <v>147</v>
      </c>
      <c r="B21" s="101" t="s">
        <v>148</v>
      </c>
      <c r="C21" s="242">
        <v>-12151</v>
      </c>
      <c r="D21" s="102">
        <v>822708</v>
      </c>
      <c r="E21" s="102">
        <v>805865.54</v>
      </c>
      <c r="F21" s="103"/>
      <c r="G21" s="243">
        <v>572403</v>
      </c>
      <c r="H21" s="102"/>
      <c r="I21" s="244">
        <v>572403</v>
      </c>
      <c r="J21" s="103"/>
      <c r="K21" s="102">
        <v>843468</v>
      </c>
      <c r="L21" s="102">
        <v>812789.5</v>
      </c>
      <c r="M21" s="104"/>
      <c r="N21" s="253">
        <v>-19074.68</v>
      </c>
      <c r="O21" s="106"/>
      <c r="P21" s="102"/>
      <c r="Q21" s="107"/>
      <c r="R21" s="82"/>
      <c r="S21" s="82"/>
      <c r="T21" s="108"/>
      <c r="U21" s="108"/>
    </row>
    <row r="22" spans="1:21" s="83" customFormat="1" ht="11.25">
      <c r="A22" s="100" t="s">
        <v>149</v>
      </c>
      <c r="B22" s="101" t="s">
        <v>150</v>
      </c>
      <c r="C22" s="242">
        <v>-3539</v>
      </c>
      <c r="D22" s="102">
        <v>656263</v>
      </c>
      <c r="E22" s="102">
        <v>662036.73</v>
      </c>
      <c r="F22" s="103"/>
      <c r="G22" s="243">
        <v>467846</v>
      </c>
      <c r="H22" s="102"/>
      <c r="I22" s="244">
        <v>467846</v>
      </c>
      <c r="J22" s="103"/>
      <c r="K22" s="102">
        <v>663733</v>
      </c>
      <c r="L22" s="102">
        <v>616360.95</v>
      </c>
      <c r="M22" s="104"/>
      <c r="N22" s="253">
        <v>42136.71</v>
      </c>
      <c r="O22" s="106"/>
      <c r="P22" s="102"/>
      <c r="Q22" s="107"/>
      <c r="R22" s="82"/>
      <c r="S22" s="82"/>
      <c r="T22" s="108"/>
      <c r="U22" s="108"/>
    </row>
    <row r="23" spans="1:21" s="83" customFormat="1" ht="11.25">
      <c r="A23" s="100" t="s">
        <v>151</v>
      </c>
      <c r="B23" s="101" t="s">
        <v>152</v>
      </c>
      <c r="C23" s="242">
        <v>19567</v>
      </c>
      <c r="D23" s="102">
        <v>995786</v>
      </c>
      <c r="E23" s="102">
        <v>979808.78</v>
      </c>
      <c r="F23" s="103"/>
      <c r="G23" s="243">
        <v>682528</v>
      </c>
      <c r="H23" s="102"/>
      <c r="I23" s="244">
        <v>682528</v>
      </c>
      <c r="J23" s="103"/>
      <c r="K23" s="102">
        <v>1044912</v>
      </c>
      <c r="L23" s="102">
        <v>956787.83</v>
      </c>
      <c r="M23" s="104"/>
      <c r="N23" s="253">
        <v>42588.15</v>
      </c>
      <c r="O23" s="106"/>
      <c r="P23" s="102"/>
      <c r="Q23" s="107"/>
      <c r="R23" s="82"/>
      <c r="S23" s="82"/>
      <c r="T23" s="108"/>
      <c r="U23" s="108"/>
    </row>
    <row r="24" spans="1:21" s="83" customFormat="1" ht="11.25">
      <c r="A24" s="100" t="s">
        <v>153</v>
      </c>
      <c r="B24" s="101" t="s">
        <v>154</v>
      </c>
      <c r="C24" s="242">
        <v>48403</v>
      </c>
      <c r="D24" s="102">
        <v>904192</v>
      </c>
      <c r="E24" s="102">
        <v>882735.15</v>
      </c>
      <c r="F24" s="103"/>
      <c r="G24" s="243">
        <v>578330</v>
      </c>
      <c r="H24" s="102"/>
      <c r="I24" s="244">
        <v>578330</v>
      </c>
      <c r="J24" s="103"/>
      <c r="K24" s="102">
        <v>903735</v>
      </c>
      <c r="L24" s="102">
        <v>855831.95</v>
      </c>
      <c r="M24" s="104"/>
      <c r="N24" s="253">
        <v>75306.32</v>
      </c>
      <c r="O24" s="106"/>
      <c r="P24" s="102"/>
      <c r="Q24" s="107"/>
      <c r="R24" s="82"/>
      <c r="S24" s="82"/>
      <c r="T24" s="108"/>
      <c r="U24" s="108"/>
    </row>
    <row r="25" spans="1:21" s="83" customFormat="1" ht="11.25">
      <c r="A25" s="100" t="s">
        <v>155</v>
      </c>
      <c r="B25" s="101" t="s">
        <v>156</v>
      </c>
      <c r="C25" s="242">
        <v>63373</v>
      </c>
      <c r="D25" s="102">
        <v>1000236</v>
      </c>
      <c r="E25" s="102">
        <v>1019570.96</v>
      </c>
      <c r="F25" s="103"/>
      <c r="G25" s="243">
        <v>656248</v>
      </c>
      <c r="H25" s="102"/>
      <c r="I25" s="244">
        <v>656248</v>
      </c>
      <c r="J25" s="103"/>
      <c r="K25" s="102">
        <v>1030851</v>
      </c>
      <c r="L25" s="102">
        <v>1023304.93</v>
      </c>
      <c r="M25" s="104"/>
      <c r="N25" s="253">
        <v>59638.67</v>
      </c>
      <c r="O25" s="106"/>
      <c r="P25" s="102"/>
      <c r="Q25" s="107"/>
      <c r="R25" s="82"/>
      <c r="S25" s="82"/>
      <c r="T25" s="108"/>
      <c r="U25" s="108"/>
    </row>
    <row r="26" spans="1:21" s="83" customFormat="1" ht="11.25">
      <c r="A26" s="100" t="s">
        <v>157</v>
      </c>
      <c r="B26" s="101" t="s">
        <v>158</v>
      </c>
      <c r="C26" s="242">
        <v>34839</v>
      </c>
      <c r="D26" s="102">
        <v>867300</v>
      </c>
      <c r="E26" s="102">
        <v>865967.72</v>
      </c>
      <c r="F26" s="103"/>
      <c r="G26" s="243">
        <v>612595</v>
      </c>
      <c r="H26" s="102"/>
      <c r="I26" s="244">
        <v>612565.62</v>
      </c>
      <c r="J26" s="103"/>
      <c r="K26" s="102">
        <v>875415</v>
      </c>
      <c r="L26" s="102">
        <v>856641.96</v>
      </c>
      <c r="M26" s="104"/>
      <c r="N26" s="253">
        <v>44164.43</v>
      </c>
      <c r="O26" s="106"/>
      <c r="P26" s="102"/>
      <c r="Q26" s="107"/>
      <c r="R26" s="82"/>
      <c r="S26" s="82"/>
      <c r="T26" s="108"/>
      <c r="U26" s="108"/>
    </row>
    <row r="27" spans="1:21" s="83" customFormat="1" ht="11.25">
      <c r="A27" s="100" t="s">
        <v>159</v>
      </c>
      <c r="B27" s="101" t="s">
        <v>160</v>
      </c>
      <c r="C27" s="242">
        <v>117798</v>
      </c>
      <c r="D27" s="102">
        <v>1104567</v>
      </c>
      <c r="E27" s="102">
        <v>1133590.37</v>
      </c>
      <c r="F27" s="103"/>
      <c r="G27" s="243">
        <v>813411</v>
      </c>
      <c r="H27" s="102"/>
      <c r="I27" s="244">
        <v>813411</v>
      </c>
      <c r="J27" s="103"/>
      <c r="K27" s="102">
        <v>1193705</v>
      </c>
      <c r="L27" s="102">
        <v>1160850.75</v>
      </c>
      <c r="M27" s="104"/>
      <c r="N27" s="253">
        <v>90537.95</v>
      </c>
      <c r="O27" s="106"/>
      <c r="P27" s="102"/>
      <c r="Q27" s="107"/>
      <c r="R27" s="82"/>
      <c r="S27" s="82"/>
      <c r="T27" s="108"/>
      <c r="U27" s="108"/>
    </row>
    <row r="28" spans="1:21" s="83" customFormat="1" ht="11.25">
      <c r="A28" s="100" t="s">
        <v>161</v>
      </c>
      <c r="B28" s="101" t="s">
        <v>162</v>
      </c>
      <c r="C28" s="242">
        <v>3669</v>
      </c>
      <c r="D28" s="102">
        <v>1225436</v>
      </c>
      <c r="E28" s="102">
        <v>1212942.08</v>
      </c>
      <c r="F28" s="103"/>
      <c r="G28" s="243">
        <v>859168</v>
      </c>
      <c r="H28" s="102"/>
      <c r="I28" s="244">
        <v>859168</v>
      </c>
      <c r="J28" s="103"/>
      <c r="K28" s="102">
        <v>1229105</v>
      </c>
      <c r="L28" s="102">
        <v>1170312.21</v>
      </c>
      <c r="M28" s="104"/>
      <c r="N28" s="253">
        <v>46298.51</v>
      </c>
      <c r="O28" s="106"/>
      <c r="P28" s="102"/>
      <c r="Q28" s="107"/>
      <c r="R28" s="82"/>
      <c r="S28" s="82"/>
      <c r="T28" s="108"/>
      <c r="U28" s="108"/>
    </row>
    <row r="29" spans="1:21" s="83" customFormat="1" ht="11.25">
      <c r="A29" s="100" t="s">
        <v>163</v>
      </c>
      <c r="B29" s="101" t="s">
        <v>164</v>
      </c>
      <c r="C29" s="242">
        <v>-2970</v>
      </c>
      <c r="D29" s="102">
        <v>1049790</v>
      </c>
      <c r="E29" s="102">
        <v>1015996.04</v>
      </c>
      <c r="F29" s="103"/>
      <c r="G29" s="243">
        <v>681217</v>
      </c>
      <c r="H29" s="102"/>
      <c r="I29" s="244">
        <v>681217</v>
      </c>
      <c r="J29" s="103"/>
      <c r="K29" s="102">
        <v>1045969</v>
      </c>
      <c r="L29" s="102">
        <v>995947.35</v>
      </c>
      <c r="M29" s="104"/>
      <c r="N29" s="253">
        <v>17078.4</v>
      </c>
      <c r="O29" s="106"/>
      <c r="P29" s="102"/>
      <c r="Q29" s="107"/>
      <c r="R29" s="82"/>
      <c r="S29" s="82"/>
      <c r="T29" s="108"/>
      <c r="U29" s="108"/>
    </row>
    <row r="30" spans="1:21" s="83" customFormat="1" ht="11.25">
      <c r="A30" s="100" t="s">
        <v>165</v>
      </c>
      <c r="B30" s="101" t="s">
        <v>166</v>
      </c>
      <c r="C30" s="242">
        <v>27664</v>
      </c>
      <c r="D30" s="102">
        <v>1090764</v>
      </c>
      <c r="E30" s="102">
        <v>1087129.21</v>
      </c>
      <c r="F30" s="103"/>
      <c r="G30" s="243">
        <v>743570</v>
      </c>
      <c r="H30" s="102"/>
      <c r="I30" s="244">
        <v>742669.44</v>
      </c>
      <c r="J30" s="103"/>
      <c r="K30" s="102">
        <v>1091095</v>
      </c>
      <c r="L30" s="102">
        <v>1047054.73</v>
      </c>
      <c r="M30" s="104"/>
      <c r="N30" s="253">
        <v>67738.03</v>
      </c>
      <c r="O30" s="106"/>
      <c r="P30" s="102"/>
      <c r="Q30" s="107"/>
      <c r="R30" s="82"/>
      <c r="S30" s="82"/>
      <c r="T30" s="108"/>
      <c r="U30" s="108"/>
    </row>
    <row r="31" spans="1:21" s="83" customFormat="1" ht="11.25">
      <c r="A31" s="100" t="s">
        <v>167</v>
      </c>
      <c r="B31" s="101" t="s">
        <v>168</v>
      </c>
      <c r="C31" s="242">
        <v>87572</v>
      </c>
      <c r="D31" s="102">
        <v>781953</v>
      </c>
      <c r="E31" s="102">
        <v>825814.79</v>
      </c>
      <c r="F31" s="103"/>
      <c r="G31" s="243">
        <v>580632</v>
      </c>
      <c r="H31" s="102"/>
      <c r="I31" s="244">
        <v>580632</v>
      </c>
      <c r="J31" s="103"/>
      <c r="K31" s="102">
        <v>838967</v>
      </c>
      <c r="L31" s="102">
        <v>830345.03</v>
      </c>
      <c r="M31" s="104"/>
      <c r="N31" s="253">
        <v>83041.72</v>
      </c>
      <c r="O31" s="106"/>
      <c r="P31" s="102"/>
      <c r="Q31" s="107"/>
      <c r="R31" s="82"/>
      <c r="S31" s="82"/>
      <c r="T31" s="108"/>
      <c r="U31" s="108"/>
    </row>
    <row r="32" spans="1:21" s="83" customFormat="1" ht="11.25">
      <c r="A32" s="100" t="s">
        <v>169</v>
      </c>
      <c r="B32" s="101" t="s">
        <v>170</v>
      </c>
      <c r="C32" s="242">
        <v>10141</v>
      </c>
      <c r="D32" s="102">
        <v>1057502</v>
      </c>
      <c r="E32" s="102">
        <v>1059914.88</v>
      </c>
      <c r="F32" s="103"/>
      <c r="G32" s="243">
        <v>695562</v>
      </c>
      <c r="H32" s="102"/>
      <c r="I32" s="244">
        <v>695562</v>
      </c>
      <c r="J32" s="103"/>
      <c r="K32" s="102">
        <v>1064289</v>
      </c>
      <c r="L32" s="102">
        <v>1051976.22</v>
      </c>
      <c r="M32" s="104"/>
      <c r="N32" s="253">
        <v>18079.86</v>
      </c>
      <c r="O32" s="106"/>
      <c r="P32" s="102"/>
      <c r="Q32" s="107"/>
      <c r="R32" s="82"/>
      <c r="S32" s="82"/>
      <c r="T32" s="108"/>
      <c r="U32" s="108"/>
    </row>
    <row r="33" spans="1:21" s="83" customFormat="1" ht="11.25">
      <c r="A33" s="100" t="s">
        <v>171</v>
      </c>
      <c r="B33" s="101" t="s">
        <v>172</v>
      </c>
      <c r="C33" s="242">
        <v>98</v>
      </c>
      <c r="D33" s="102">
        <v>1131438</v>
      </c>
      <c r="E33" s="102">
        <v>1100735.29</v>
      </c>
      <c r="F33" s="103"/>
      <c r="G33" s="243">
        <v>727894</v>
      </c>
      <c r="H33" s="102"/>
      <c r="I33" s="244">
        <v>727894</v>
      </c>
      <c r="J33" s="103"/>
      <c r="K33" s="102">
        <v>1154940</v>
      </c>
      <c r="L33" s="102">
        <v>1072923.7</v>
      </c>
      <c r="M33" s="104"/>
      <c r="N33" s="253">
        <v>27909.28</v>
      </c>
      <c r="O33" s="106"/>
      <c r="P33" s="102"/>
      <c r="Q33" s="107"/>
      <c r="R33" s="82"/>
      <c r="S33" s="82"/>
      <c r="T33" s="108"/>
      <c r="U33" s="108"/>
    </row>
    <row r="34" spans="1:21" s="83" customFormat="1" ht="11.25">
      <c r="A34" s="100" t="s">
        <v>173</v>
      </c>
      <c r="B34" s="101" t="s">
        <v>174</v>
      </c>
      <c r="C34" s="242">
        <v>35046</v>
      </c>
      <c r="D34" s="102">
        <v>1083196</v>
      </c>
      <c r="E34" s="102">
        <v>1079991.94</v>
      </c>
      <c r="F34" s="103"/>
      <c r="G34" s="243">
        <v>779787</v>
      </c>
      <c r="H34" s="102"/>
      <c r="I34" s="244">
        <v>779787</v>
      </c>
      <c r="J34" s="103"/>
      <c r="K34" s="102">
        <v>1083196</v>
      </c>
      <c r="L34" s="102">
        <v>1061165.4</v>
      </c>
      <c r="M34" s="104"/>
      <c r="N34" s="253">
        <v>53872.57</v>
      </c>
      <c r="O34" s="106"/>
      <c r="P34" s="102"/>
      <c r="Q34" s="107"/>
      <c r="R34" s="82"/>
      <c r="S34" s="82"/>
      <c r="T34" s="108"/>
      <c r="U34" s="108"/>
    </row>
    <row r="35" spans="1:21" s="83" customFormat="1" ht="11.25">
      <c r="A35" s="100" t="s">
        <v>175</v>
      </c>
      <c r="B35" s="101" t="s">
        <v>176</v>
      </c>
      <c r="C35" s="242">
        <v>55456</v>
      </c>
      <c r="D35" s="102">
        <v>661637</v>
      </c>
      <c r="E35" s="102">
        <v>662266.15</v>
      </c>
      <c r="F35" s="103"/>
      <c r="G35" s="243">
        <v>456942</v>
      </c>
      <c r="H35" s="102"/>
      <c r="I35" s="244">
        <v>456942</v>
      </c>
      <c r="J35" s="103"/>
      <c r="K35" s="102">
        <v>733286</v>
      </c>
      <c r="L35" s="102">
        <v>700841.87</v>
      </c>
      <c r="M35" s="104"/>
      <c r="N35" s="253">
        <v>16880.1</v>
      </c>
      <c r="O35" s="106"/>
      <c r="P35" s="102"/>
      <c r="Q35" s="107"/>
      <c r="R35" s="82"/>
      <c r="S35" s="82"/>
      <c r="T35" s="108"/>
      <c r="U35" s="108"/>
    </row>
    <row r="36" spans="1:21" s="83" customFormat="1" ht="11.25">
      <c r="A36" s="100" t="s">
        <v>177</v>
      </c>
      <c r="B36" s="101" t="s">
        <v>178</v>
      </c>
      <c r="C36" s="242">
        <v>104630</v>
      </c>
      <c r="D36" s="102">
        <v>984387</v>
      </c>
      <c r="E36" s="102">
        <v>995370.35</v>
      </c>
      <c r="F36" s="103"/>
      <c r="G36" s="243">
        <v>679011</v>
      </c>
      <c r="H36" s="102"/>
      <c r="I36" s="244">
        <v>679011</v>
      </c>
      <c r="J36" s="103"/>
      <c r="K36" s="102">
        <v>987230</v>
      </c>
      <c r="L36" s="102">
        <v>950098.03</v>
      </c>
      <c r="M36" s="104"/>
      <c r="N36" s="253">
        <v>149902.32</v>
      </c>
      <c r="O36" s="106"/>
      <c r="P36" s="102"/>
      <c r="Q36" s="107"/>
      <c r="R36" s="82"/>
      <c r="S36" s="82"/>
      <c r="T36" s="108"/>
      <c r="U36" s="108"/>
    </row>
    <row r="37" spans="1:21" s="83" customFormat="1" ht="11.25">
      <c r="A37" s="100" t="s">
        <v>179</v>
      </c>
      <c r="B37" s="101" t="s">
        <v>180</v>
      </c>
      <c r="C37" s="242">
        <v>4761</v>
      </c>
      <c r="D37" s="102">
        <v>1075980</v>
      </c>
      <c r="E37" s="102">
        <v>1039831.96</v>
      </c>
      <c r="F37" s="103"/>
      <c r="G37" s="243">
        <v>761866</v>
      </c>
      <c r="H37" s="102"/>
      <c r="I37" s="244">
        <v>761864.07</v>
      </c>
      <c r="J37" s="103"/>
      <c r="K37" s="102">
        <v>1076005</v>
      </c>
      <c r="L37" s="102">
        <v>1049768.22</v>
      </c>
      <c r="M37" s="104"/>
      <c r="N37" s="253">
        <v>-5174.92</v>
      </c>
      <c r="O37" s="106"/>
      <c r="P37" s="102"/>
      <c r="Q37" s="107"/>
      <c r="R37" s="82"/>
      <c r="S37" s="82"/>
      <c r="T37" s="108"/>
      <c r="U37" s="108"/>
    </row>
    <row r="38" spans="1:21" s="83" customFormat="1" ht="11.25">
      <c r="A38" s="100" t="s">
        <v>181</v>
      </c>
      <c r="B38" s="101" t="s">
        <v>182</v>
      </c>
      <c r="C38" s="242">
        <v>-7593</v>
      </c>
      <c r="D38" s="102">
        <v>1566854</v>
      </c>
      <c r="E38" s="102">
        <v>1511855.75</v>
      </c>
      <c r="F38" s="103"/>
      <c r="G38" s="243">
        <v>969359</v>
      </c>
      <c r="H38" s="102"/>
      <c r="I38" s="244">
        <v>969359</v>
      </c>
      <c r="J38" s="103"/>
      <c r="K38" s="102">
        <v>1559084</v>
      </c>
      <c r="L38" s="102">
        <v>1543624.33</v>
      </c>
      <c r="M38" s="104"/>
      <c r="N38" s="253">
        <v>-39361.12</v>
      </c>
      <c r="O38" s="106"/>
      <c r="P38" s="102"/>
      <c r="Q38" s="107"/>
      <c r="R38" s="82"/>
      <c r="S38" s="82"/>
      <c r="T38" s="108"/>
      <c r="U38" s="108"/>
    </row>
    <row r="39" spans="1:21" s="83" customFormat="1" ht="11.25">
      <c r="A39" s="100" t="s">
        <v>183</v>
      </c>
      <c r="B39" s="101" t="s">
        <v>184</v>
      </c>
      <c r="C39" s="242">
        <v>35867</v>
      </c>
      <c r="D39" s="102">
        <v>1404935</v>
      </c>
      <c r="E39" s="102">
        <v>1387058.64</v>
      </c>
      <c r="F39" s="103"/>
      <c r="G39" s="243">
        <v>970763</v>
      </c>
      <c r="H39" s="102"/>
      <c r="I39" s="244">
        <v>970763</v>
      </c>
      <c r="J39" s="103"/>
      <c r="K39" s="102">
        <v>1422859</v>
      </c>
      <c r="L39" s="102">
        <v>1368143.2</v>
      </c>
      <c r="M39" s="104"/>
      <c r="N39" s="253">
        <v>54782.49</v>
      </c>
      <c r="O39" s="106"/>
      <c r="P39" s="102"/>
      <c r="Q39" s="107"/>
      <c r="R39" s="82"/>
      <c r="S39" s="82"/>
      <c r="T39" s="108"/>
      <c r="U39" s="108"/>
    </row>
    <row r="40" spans="1:21" s="83" customFormat="1" ht="11.25">
      <c r="A40" s="100" t="s">
        <v>185</v>
      </c>
      <c r="B40" s="101" t="s">
        <v>186</v>
      </c>
      <c r="C40" s="242">
        <v>17852</v>
      </c>
      <c r="D40" s="102">
        <v>879802</v>
      </c>
      <c r="E40" s="102">
        <v>881331.78</v>
      </c>
      <c r="F40" s="103"/>
      <c r="G40" s="243">
        <v>623257</v>
      </c>
      <c r="H40" s="102"/>
      <c r="I40" s="244">
        <v>623257</v>
      </c>
      <c r="J40" s="103"/>
      <c r="K40" s="102">
        <v>886626</v>
      </c>
      <c r="L40" s="102">
        <v>844505.87</v>
      </c>
      <c r="M40" s="104"/>
      <c r="N40" s="253">
        <v>54678.13</v>
      </c>
      <c r="O40" s="106"/>
      <c r="P40" s="102"/>
      <c r="Q40" s="107"/>
      <c r="R40" s="82"/>
      <c r="S40" s="82"/>
      <c r="T40" s="108"/>
      <c r="U40" s="108"/>
    </row>
    <row r="41" spans="1:21" s="83" customFormat="1" ht="11.25">
      <c r="A41" s="100" t="s">
        <v>187</v>
      </c>
      <c r="B41" s="101" t="s">
        <v>188</v>
      </c>
      <c r="C41" s="242">
        <v>76820</v>
      </c>
      <c r="D41" s="102">
        <v>1327252</v>
      </c>
      <c r="E41" s="102">
        <v>1341906.29</v>
      </c>
      <c r="F41" s="103"/>
      <c r="G41" s="243">
        <v>941865</v>
      </c>
      <c r="H41" s="102"/>
      <c r="I41" s="244">
        <v>941733.22</v>
      </c>
      <c r="J41" s="103"/>
      <c r="K41" s="102">
        <v>1355999</v>
      </c>
      <c r="L41" s="102">
        <v>1338229.18</v>
      </c>
      <c r="M41" s="104"/>
      <c r="N41" s="253">
        <v>80445.55</v>
      </c>
      <c r="O41" s="106"/>
      <c r="P41" s="102"/>
      <c r="Q41" s="107"/>
      <c r="R41" s="82"/>
      <c r="S41" s="82"/>
      <c r="T41" s="108"/>
      <c r="U41" s="108"/>
    </row>
    <row r="42" spans="1:21" s="83" customFormat="1" ht="11.25">
      <c r="A42" s="100" t="s">
        <v>189</v>
      </c>
      <c r="B42" s="101" t="s">
        <v>190</v>
      </c>
      <c r="C42" s="242">
        <v>73211</v>
      </c>
      <c r="D42" s="102">
        <v>916300</v>
      </c>
      <c r="E42" s="102">
        <v>940667.6</v>
      </c>
      <c r="F42" s="103"/>
      <c r="G42" s="243">
        <v>629883</v>
      </c>
      <c r="H42" s="102"/>
      <c r="I42" s="244">
        <v>629882.99</v>
      </c>
      <c r="J42" s="103"/>
      <c r="K42" s="102">
        <v>986047</v>
      </c>
      <c r="L42" s="102">
        <v>944447.94</v>
      </c>
      <c r="M42" s="104"/>
      <c r="N42" s="253">
        <v>69430.81</v>
      </c>
      <c r="O42" s="106"/>
      <c r="P42" s="102"/>
      <c r="Q42" s="107"/>
      <c r="R42" s="82"/>
      <c r="S42" s="82"/>
      <c r="T42" s="108"/>
      <c r="U42" s="108"/>
    </row>
    <row r="43" spans="1:21" s="83" customFormat="1" ht="11.25">
      <c r="A43" s="100" t="s">
        <v>191</v>
      </c>
      <c r="B43" s="101" t="s">
        <v>192</v>
      </c>
      <c r="C43" s="242">
        <v>46189</v>
      </c>
      <c r="D43" s="102">
        <v>1530602</v>
      </c>
      <c r="E43" s="102">
        <v>1528204.85</v>
      </c>
      <c r="F43" s="103"/>
      <c r="G43" s="243">
        <v>970533</v>
      </c>
      <c r="H43" s="102"/>
      <c r="I43" s="246">
        <v>970532.87</v>
      </c>
      <c r="J43" s="103"/>
      <c r="K43" s="102">
        <v>1575791</v>
      </c>
      <c r="L43" s="102">
        <v>1495541.04</v>
      </c>
      <c r="M43" s="104"/>
      <c r="N43" s="253">
        <v>78471.27</v>
      </c>
      <c r="O43" s="106"/>
      <c r="P43" s="102"/>
      <c r="Q43" s="107"/>
      <c r="R43" s="82"/>
      <c r="S43" s="82"/>
      <c r="T43" s="108"/>
      <c r="U43" s="108"/>
    </row>
    <row r="44" spans="1:21" s="83" customFormat="1" ht="11.25">
      <c r="A44" s="100" t="s">
        <v>193</v>
      </c>
      <c r="B44" s="101" t="s">
        <v>194</v>
      </c>
      <c r="C44" s="242">
        <v>2903</v>
      </c>
      <c r="D44" s="102">
        <v>843759</v>
      </c>
      <c r="E44" s="102">
        <v>835592.95</v>
      </c>
      <c r="F44" s="103"/>
      <c r="G44" s="243">
        <v>570926</v>
      </c>
      <c r="H44" s="102"/>
      <c r="I44" s="246">
        <v>570926</v>
      </c>
      <c r="J44" s="103"/>
      <c r="K44" s="102">
        <v>843019</v>
      </c>
      <c r="L44" s="102">
        <v>821634.27</v>
      </c>
      <c r="M44" s="104"/>
      <c r="N44" s="253">
        <v>16861.6</v>
      </c>
      <c r="O44" s="106"/>
      <c r="P44" s="102"/>
      <c r="Q44" s="107"/>
      <c r="R44" s="82"/>
      <c r="S44" s="82"/>
      <c r="T44" s="108"/>
      <c r="U44" s="108"/>
    </row>
    <row r="45" spans="1:21" s="83" customFormat="1" ht="12" customHeight="1">
      <c r="A45" s="109" t="s">
        <v>195</v>
      </c>
      <c r="B45" s="110" t="s">
        <v>196</v>
      </c>
      <c r="C45" s="242">
        <v>30916</v>
      </c>
      <c r="D45" s="111">
        <v>889792</v>
      </c>
      <c r="E45" s="111">
        <v>858648.23</v>
      </c>
      <c r="F45" s="112"/>
      <c r="G45" s="243">
        <v>617075</v>
      </c>
      <c r="H45" s="111"/>
      <c r="I45" s="247">
        <v>617075</v>
      </c>
      <c r="J45" s="112"/>
      <c r="K45" s="111">
        <v>885474</v>
      </c>
      <c r="L45" s="111">
        <v>866739.49</v>
      </c>
      <c r="M45" s="113"/>
      <c r="N45" s="254">
        <v>22824.98</v>
      </c>
      <c r="O45" s="106"/>
      <c r="P45" s="102"/>
      <c r="Q45" s="107"/>
      <c r="R45" s="82"/>
      <c r="S45" s="82"/>
      <c r="T45" s="108"/>
      <c r="U45" s="108"/>
    </row>
    <row r="46" spans="1:21" s="83" customFormat="1" ht="12" thickBot="1">
      <c r="A46" s="115" t="s">
        <v>197</v>
      </c>
      <c r="B46" s="116" t="s">
        <v>198</v>
      </c>
      <c r="C46" s="117"/>
      <c r="D46" s="118">
        <v>0</v>
      </c>
      <c r="E46" s="118"/>
      <c r="F46" s="119">
        <v>0</v>
      </c>
      <c r="G46" s="118">
        <v>0</v>
      </c>
      <c r="H46" s="118"/>
      <c r="I46" s="118"/>
      <c r="J46" s="119"/>
      <c r="K46" s="118">
        <v>0</v>
      </c>
      <c r="L46" s="118"/>
      <c r="M46" s="120">
        <v>0</v>
      </c>
      <c r="N46" s="121" t="s">
        <v>112</v>
      </c>
      <c r="O46" s="122"/>
      <c r="P46" s="123"/>
      <c r="Q46" s="124"/>
      <c r="R46" s="82"/>
      <c r="S46" s="82"/>
      <c r="T46" s="108"/>
      <c r="U46" s="108"/>
    </row>
    <row r="47" spans="1:21" s="135" customFormat="1" ht="16.5" customHeight="1" thickBot="1">
      <c r="A47" s="255" t="s">
        <v>199</v>
      </c>
      <c r="B47" s="256"/>
      <c r="C47" s="125">
        <f aca="true" t="shared" si="0" ref="C47:I47">SUM(C9:C46)</f>
        <v>1219217</v>
      </c>
      <c r="D47" s="126">
        <f t="shared" si="0"/>
        <v>36425398</v>
      </c>
      <c r="E47" s="126">
        <f t="shared" si="0"/>
        <v>36246662.35</v>
      </c>
      <c r="F47" s="127">
        <f t="shared" si="0"/>
        <v>0</v>
      </c>
      <c r="G47" s="126">
        <f t="shared" si="0"/>
        <v>24946373</v>
      </c>
      <c r="H47" s="126">
        <f t="shared" si="0"/>
        <v>0</v>
      </c>
      <c r="I47" s="126">
        <f t="shared" si="0"/>
        <v>24943276.159999996</v>
      </c>
      <c r="J47" s="127">
        <f>SUM(J9:J45)</f>
        <v>0</v>
      </c>
      <c r="K47" s="126">
        <f>SUM(K9:K46)</f>
        <v>37287554</v>
      </c>
      <c r="L47" s="126">
        <f>SUM(L9:L46)</f>
        <v>35918921.64000001</v>
      </c>
      <c r="M47" s="128">
        <f>SUM(M9:M46)</f>
        <v>0</v>
      </c>
      <c r="N47" s="129">
        <f>SUM(N9:N46)</f>
        <v>1546525.5500000003</v>
      </c>
      <c r="O47" s="130">
        <f>SUM(O9:O45)</f>
        <v>0</v>
      </c>
      <c r="P47" s="131">
        <f>SUM(P9:P45)</f>
        <v>0</v>
      </c>
      <c r="Q47" s="132">
        <f>SUM(Q9:Q45)</f>
        <v>0</v>
      </c>
      <c r="R47" s="133"/>
      <c r="S47" s="133"/>
      <c r="T47" s="134"/>
      <c r="U47" s="134"/>
    </row>
    <row r="48" spans="1:19" s="83" customFormat="1" ht="4.5" customHeight="1" hidden="1" thickBot="1">
      <c r="A48" s="136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9"/>
      <c r="N48" s="140"/>
      <c r="O48" s="106"/>
      <c r="P48" s="102"/>
      <c r="Q48" s="107"/>
      <c r="R48" s="82"/>
      <c r="S48" s="82"/>
    </row>
    <row r="49" spans="1:19" s="83" customFormat="1" ht="15.75" customHeight="1" thickBot="1">
      <c r="A49" s="141" t="s">
        <v>197</v>
      </c>
      <c r="B49" s="142" t="s">
        <v>200</v>
      </c>
      <c r="C49" s="143">
        <v>-1149</v>
      </c>
      <c r="D49" s="144">
        <v>5313650</v>
      </c>
      <c r="E49" s="144">
        <v>5223595</v>
      </c>
      <c r="F49" s="143"/>
      <c r="G49" s="144">
        <v>0</v>
      </c>
      <c r="H49" s="143"/>
      <c r="I49" s="144">
        <v>0</v>
      </c>
      <c r="J49" s="143"/>
      <c r="K49" s="144">
        <v>5289115</v>
      </c>
      <c r="L49" s="144">
        <v>5212526</v>
      </c>
      <c r="M49" s="145"/>
      <c r="N49" s="146">
        <v>9920</v>
      </c>
      <c r="O49" s="106"/>
      <c r="P49" s="102"/>
      <c r="Q49" s="107"/>
      <c r="R49" s="82"/>
      <c r="S49" s="82"/>
    </row>
    <row r="50" spans="1:19" s="83" customFormat="1" ht="5.25" customHeight="1">
      <c r="A50" s="136"/>
      <c r="B50" s="137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9"/>
      <c r="N50" s="140"/>
      <c r="O50" s="106"/>
      <c r="P50" s="102"/>
      <c r="Q50" s="107"/>
      <c r="R50" s="82"/>
      <c r="S50" s="82"/>
    </row>
    <row r="51" spans="1:19" s="83" customFormat="1" ht="14.25" customHeight="1">
      <c r="A51" s="100" t="s">
        <v>201</v>
      </c>
      <c r="B51" s="101" t="s">
        <v>202</v>
      </c>
      <c r="C51" s="102">
        <v>450975</v>
      </c>
      <c r="D51" s="102">
        <v>27671442</v>
      </c>
      <c r="E51" s="102">
        <v>27607917</v>
      </c>
      <c r="F51" s="102"/>
      <c r="G51" s="102">
        <v>5332668</v>
      </c>
      <c r="H51" s="102"/>
      <c r="I51" s="102">
        <v>5332668</v>
      </c>
      <c r="J51" s="102"/>
      <c r="K51" s="102">
        <v>27605558</v>
      </c>
      <c r="L51" s="102">
        <v>27581189</v>
      </c>
      <c r="M51" s="147"/>
      <c r="N51" s="105">
        <v>477703</v>
      </c>
      <c r="O51" s="106"/>
      <c r="P51" s="102"/>
      <c r="Q51" s="107"/>
      <c r="R51" s="82"/>
      <c r="S51" s="82"/>
    </row>
    <row r="52" spans="1:19" s="135" customFormat="1" ht="13.5" customHeight="1" thickBot="1">
      <c r="A52" s="100" t="s">
        <v>203</v>
      </c>
      <c r="B52" s="101" t="s">
        <v>204</v>
      </c>
      <c r="C52" s="102">
        <v>349698</v>
      </c>
      <c r="D52" s="102">
        <v>25800497</v>
      </c>
      <c r="E52" s="102">
        <v>24196620</v>
      </c>
      <c r="F52" s="102"/>
      <c r="G52" s="102">
        <v>6000482</v>
      </c>
      <c r="H52" s="102"/>
      <c r="I52" s="102">
        <v>5902957</v>
      </c>
      <c r="J52" s="102"/>
      <c r="K52" s="102">
        <v>25751310</v>
      </c>
      <c r="L52" s="102">
        <v>24148639</v>
      </c>
      <c r="M52" s="147"/>
      <c r="N52" s="105">
        <v>397679</v>
      </c>
      <c r="O52" s="148"/>
      <c r="P52" s="149"/>
      <c r="Q52" s="150"/>
      <c r="R52" s="134"/>
      <c r="S52" s="134"/>
    </row>
    <row r="53" spans="1:19" s="83" customFormat="1" ht="6.75" customHeight="1" hidden="1" thickBot="1">
      <c r="A53" s="109"/>
      <c r="B53" s="110"/>
      <c r="C53" s="111"/>
      <c r="D53" s="111"/>
      <c r="E53" s="111"/>
      <c r="F53" s="111"/>
      <c r="G53" s="111"/>
      <c r="H53" s="111"/>
      <c r="I53" s="111">
        <f>SUM(I51:I52)</f>
        <v>11235625</v>
      </c>
      <c r="J53" s="111"/>
      <c r="K53" s="111"/>
      <c r="L53" s="111"/>
      <c r="M53" s="151"/>
      <c r="N53" s="114"/>
      <c r="O53" s="106"/>
      <c r="P53" s="102"/>
      <c r="Q53" s="107"/>
      <c r="R53" s="82"/>
      <c r="S53" s="82"/>
    </row>
    <row r="54" spans="1:19" s="83" customFormat="1" ht="15" customHeight="1" thickBot="1">
      <c r="A54" s="152"/>
      <c r="B54" s="153" t="s">
        <v>199</v>
      </c>
      <c r="C54" s="154">
        <f>SUM(C51:C53)</f>
        <v>800673</v>
      </c>
      <c r="D54" s="155">
        <f>SUM(D51:D53)</f>
        <v>53471939</v>
      </c>
      <c r="E54" s="155">
        <f>SUM(E51:E53)</f>
        <v>51804537</v>
      </c>
      <c r="F54" s="155"/>
      <c r="G54" s="155">
        <f>SUM(G51:G53)</f>
        <v>11333150</v>
      </c>
      <c r="H54" s="155"/>
      <c r="I54" s="155">
        <f>SUM(I53)</f>
        <v>11235625</v>
      </c>
      <c r="J54" s="155"/>
      <c r="K54" s="155">
        <f>SUM(K51:K53)</f>
        <v>53356868</v>
      </c>
      <c r="L54" s="155">
        <f>SUM(L51:L53)</f>
        <v>51729828</v>
      </c>
      <c r="M54" s="156"/>
      <c r="N54" s="157">
        <f>SUM(N51:N53)</f>
        <v>875382</v>
      </c>
      <c r="O54" s="158" t="e">
        <f>SUM(#REF!,#REF!,#REF!,#REF!,#REF!,O52,#REF!,#REF!,O47)</f>
        <v>#REF!</v>
      </c>
      <c r="P54" s="159" t="e">
        <f>SUM(#REF!,#REF!,#REF!,#REF!,#REF!,P52,#REF!,#REF!,P47)</f>
        <v>#REF!</v>
      </c>
      <c r="Q54" s="160" t="e">
        <f>SUM(#REF!,#REF!,#REF!,#REF!,#REF!,Q52,#REF!,#REF!,Q47)</f>
        <v>#REF!</v>
      </c>
      <c r="R54" s="108"/>
      <c r="S54" s="108"/>
    </row>
    <row r="55" spans="1:19" s="83" customFormat="1" ht="19.5" customHeight="1" thickBot="1">
      <c r="A55" s="161"/>
      <c r="B55" s="162" t="s">
        <v>205</v>
      </c>
      <c r="C55" s="163">
        <f>SUM(C54,C49,C47)</f>
        <v>2018741</v>
      </c>
      <c r="D55" s="163">
        <f>SUM(D54,D49,D47)</f>
        <v>95210987</v>
      </c>
      <c r="E55" s="163">
        <f>SUM(E54,E49,E47)</f>
        <v>93274794.35</v>
      </c>
      <c r="F55" s="163"/>
      <c r="G55" s="163">
        <f>SUM(G54,G49,G47)</f>
        <v>36279523</v>
      </c>
      <c r="H55" s="163">
        <f>SUM(H54,H49,H47)</f>
        <v>0</v>
      </c>
      <c r="I55" s="163">
        <f>SUM(I54,I49,I47)</f>
        <v>36178901.16</v>
      </c>
      <c r="J55" s="163"/>
      <c r="K55" s="163">
        <f>SUM(K54,K49,K47)</f>
        <v>95933537</v>
      </c>
      <c r="L55" s="163">
        <f>SUM(L54,L49,L47)</f>
        <v>92861275.64000002</v>
      </c>
      <c r="M55" s="164"/>
      <c r="N55" s="165">
        <f>SUM(N54,N49,N47)</f>
        <v>2431827.5500000003</v>
      </c>
      <c r="R55" s="82"/>
      <c r="S55" s="82"/>
    </row>
  </sheetData>
  <mergeCells count="2">
    <mergeCell ref="A47:B47"/>
    <mergeCell ref="A2:N3"/>
  </mergeCells>
  <printOptions/>
  <pageMargins left="0.75" right="0.17" top="0.45" bottom="0.25" header="0.18" footer="0.2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2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64" sqref="A1:I164"/>
    </sheetView>
  </sheetViews>
  <sheetFormatPr defaultColWidth="9.00390625" defaultRowHeight="12.75"/>
  <cols>
    <col min="1" max="1" width="3.75390625" style="1" customWidth="1"/>
    <col min="2" max="2" width="37.375" style="1" customWidth="1"/>
    <col min="3" max="3" width="7.25390625" style="1" hidden="1" customWidth="1"/>
    <col min="4" max="4" width="10.00390625" style="1" customWidth="1"/>
    <col min="5" max="5" width="9.875" style="1" customWidth="1"/>
    <col min="6" max="6" width="9.625" style="1" customWidth="1"/>
    <col min="7" max="7" width="9.25390625" style="1" customWidth="1"/>
    <col min="8" max="8" width="10.75390625" style="1" customWidth="1"/>
    <col min="9" max="9" width="8.75390625" style="1" hidden="1" customWidth="1"/>
    <col min="10" max="10" width="8.875" style="1" hidden="1" customWidth="1"/>
    <col min="11" max="11" width="9.00390625" style="1" hidden="1" customWidth="1"/>
    <col min="12" max="12" width="6.875" style="1" hidden="1" customWidth="1"/>
    <col min="13" max="16384" width="9.125" style="2" customWidth="1"/>
  </cols>
  <sheetData>
    <row r="1" spans="7:9" ht="12">
      <c r="G1" s="264" t="s">
        <v>233</v>
      </c>
      <c r="H1" s="264"/>
      <c r="I1" s="264"/>
    </row>
    <row r="3" spans="1:12" ht="37.5" customHeight="1">
      <c r="A3" s="265" t="s">
        <v>211</v>
      </c>
      <c r="B3" s="265"/>
      <c r="C3" s="265"/>
      <c r="D3" s="265"/>
      <c r="E3" s="265"/>
      <c r="F3" s="265"/>
      <c r="G3" s="265"/>
      <c r="H3" s="265"/>
      <c r="I3" s="265"/>
      <c r="J3" s="3"/>
      <c r="K3" s="3"/>
      <c r="L3" s="3"/>
    </row>
    <row r="4" spans="1:12" ht="15.75" customHeight="1">
      <c r="A4" s="4"/>
      <c r="B4" s="4"/>
      <c r="C4" s="4"/>
      <c r="D4" s="4"/>
      <c r="E4" s="4"/>
      <c r="F4" s="4"/>
      <c r="G4" s="4"/>
      <c r="H4" s="4"/>
      <c r="I4" s="4"/>
      <c r="J4" s="3"/>
      <c r="K4" s="3"/>
      <c r="L4" s="3"/>
    </row>
    <row r="5" spans="1:12" s="7" customFormat="1" ht="12" customHeight="1">
      <c r="A5" s="260" t="s">
        <v>5</v>
      </c>
      <c r="B5" s="259" t="s">
        <v>0</v>
      </c>
      <c r="C5" s="259" t="s">
        <v>1</v>
      </c>
      <c r="D5" s="258" t="s">
        <v>2</v>
      </c>
      <c r="E5" s="258"/>
      <c r="F5" s="258" t="s">
        <v>3</v>
      </c>
      <c r="G5" s="258"/>
      <c r="H5" s="259" t="s">
        <v>221</v>
      </c>
      <c r="I5" s="263" t="s">
        <v>4</v>
      </c>
      <c r="J5" s="5"/>
      <c r="K5" s="5"/>
      <c r="L5" s="6"/>
    </row>
    <row r="6" spans="1:12" s="7" customFormat="1" ht="14.25" customHeight="1">
      <c r="A6" s="261"/>
      <c r="B6" s="259"/>
      <c r="C6" s="259"/>
      <c r="D6" s="258" t="s">
        <v>6</v>
      </c>
      <c r="E6" s="258" t="s">
        <v>7</v>
      </c>
      <c r="F6" s="258" t="s">
        <v>8</v>
      </c>
      <c r="G6" s="258" t="s">
        <v>7</v>
      </c>
      <c r="H6" s="259"/>
      <c r="I6" s="263"/>
      <c r="J6" s="8" t="s">
        <v>9</v>
      </c>
      <c r="K6" s="9" t="s">
        <v>10</v>
      </c>
      <c r="L6" s="8" t="s">
        <v>11</v>
      </c>
    </row>
    <row r="7" spans="1:12" s="7" customFormat="1" ht="21.75" customHeight="1">
      <c r="A7" s="262"/>
      <c r="B7" s="259"/>
      <c r="C7" s="259"/>
      <c r="D7" s="258"/>
      <c r="E7" s="258"/>
      <c r="F7" s="258"/>
      <c r="G7" s="258"/>
      <c r="H7" s="259"/>
      <c r="I7" s="263"/>
      <c r="J7" s="10" t="s">
        <v>12</v>
      </c>
      <c r="K7" s="10" t="s">
        <v>12</v>
      </c>
      <c r="L7" s="11"/>
    </row>
    <row r="8" spans="1:12" s="183" customFormat="1" ht="12.75" customHeight="1" thickBot="1">
      <c r="A8" s="213"/>
      <c r="B8" s="213" t="s">
        <v>110</v>
      </c>
      <c r="C8" s="214"/>
      <c r="D8" s="214">
        <v>30000</v>
      </c>
      <c r="E8" s="214"/>
      <c r="F8" s="214">
        <v>30000</v>
      </c>
      <c r="G8" s="214"/>
      <c r="H8" s="214"/>
      <c r="I8" s="181"/>
      <c r="J8" s="180"/>
      <c r="K8" s="180"/>
      <c r="L8" s="182"/>
    </row>
    <row r="9" spans="1:12" s="22" customFormat="1" ht="12.75" customHeight="1" thickBot="1" thickTop="1">
      <c r="A9" s="208">
        <v>9</v>
      </c>
      <c r="B9" s="208" t="s">
        <v>227</v>
      </c>
      <c r="C9" s="211"/>
      <c r="D9" s="212">
        <v>111000</v>
      </c>
      <c r="E9" s="212">
        <v>133853</v>
      </c>
      <c r="F9" s="212">
        <v>111000</v>
      </c>
      <c r="G9" s="212">
        <v>107585</v>
      </c>
      <c r="H9" s="212">
        <v>26268</v>
      </c>
      <c r="I9" s="19"/>
      <c r="J9" s="19"/>
      <c r="K9" s="19"/>
      <c r="L9" s="12"/>
    </row>
    <row r="10" spans="1:12" s="22" customFormat="1" ht="12.75" customHeight="1" thickBot="1" thickTop="1">
      <c r="A10" s="208">
        <v>10</v>
      </c>
      <c r="B10" s="208" t="s">
        <v>228</v>
      </c>
      <c r="C10" s="211"/>
      <c r="D10" s="212">
        <v>33440</v>
      </c>
      <c r="E10" s="212">
        <v>27500</v>
      </c>
      <c r="F10" s="212">
        <v>50684</v>
      </c>
      <c r="G10" s="212">
        <v>44694</v>
      </c>
      <c r="H10" s="212"/>
      <c r="I10" s="19"/>
      <c r="J10" s="19"/>
      <c r="K10" s="19"/>
      <c r="L10" s="12"/>
    </row>
    <row r="11" spans="1:12" s="22" customFormat="1" ht="12.75" customHeight="1" thickBot="1" thickTop="1">
      <c r="A11" s="208">
        <v>11</v>
      </c>
      <c r="B11" s="208" t="s">
        <v>229</v>
      </c>
      <c r="C11" s="211"/>
      <c r="D11" s="212">
        <v>125100</v>
      </c>
      <c r="E11" s="212">
        <v>124498</v>
      </c>
      <c r="F11" s="212">
        <v>125100</v>
      </c>
      <c r="G11" s="212">
        <v>10003</v>
      </c>
      <c r="H11" s="212">
        <v>114495</v>
      </c>
      <c r="I11" s="19"/>
      <c r="J11" s="19"/>
      <c r="K11" s="19"/>
      <c r="L11" s="12"/>
    </row>
    <row r="12" spans="1:12" s="17" customFormat="1" ht="12.75" customHeight="1" thickBot="1" thickTop="1">
      <c r="A12" s="176"/>
      <c r="B12" s="176" t="s">
        <v>231</v>
      </c>
      <c r="C12" s="207"/>
      <c r="D12" s="207">
        <v>15451</v>
      </c>
      <c r="E12" s="207">
        <v>15451</v>
      </c>
      <c r="F12" s="207">
        <v>13729</v>
      </c>
      <c r="G12" s="207">
        <v>13729</v>
      </c>
      <c r="H12" s="207">
        <v>1757</v>
      </c>
      <c r="I12" s="19"/>
      <c r="J12" s="15"/>
      <c r="K12" s="15"/>
      <c r="L12" s="16"/>
    </row>
    <row r="13" spans="1:12" s="17" customFormat="1" ht="12.75" customHeight="1" thickTop="1">
      <c r="A13" s="184">
        <v>1</v>
      </c>
      <c r="B13" s="184" t="s">
        <v>13</v>
      </c>
      <c r="C13" s="185"/>
      <c r="D13" s="186">
        <v>24000</v>
      </c>
      <c r="E13" s="187">
        <v>23664.86</v>
      </c>
      <c r="F13" s="187">
        <v>66591</v>
      </c>
      <c r="G13" s="187">
        <v>66255.94</v>
      </c>
      <c r="H13" s="188"/>
      <c r="I13" s="13"/>
      <c r="J13" s="15"/>
      <c r="K13" s="15"/>
      <c r="L13" s="16"/>
    </row>
    <row r="14" spans="1:12" s="17" customFormat="1" ht="12.75" customHeight="1">
      <c r="A14" s="12">
        <v>2</v>
      </c>
      <c r="B14" s="12" t="s">
        <v>14</v>
      </c>
      <c r="C14" s="13"/>
      <c r="D14" s="168">
        <v>95000</v>
      </c>
      <c r="E14" s="14">
        <v>78027.34</v>
      </c>
      <c r="F14" s="14">
        <v>95000</v>
      </c>
      <c r="G14" s="14">
        <v>77079.91</v>
      </c>
      <c r="H14" s="32">
        <v>19941.18</v>
      </c>
      <c r="I14" s="13"/>
      <c r="J14" s="15"/>
      <c r="K14" s="15"/>
      <c r="L14" s="16"/>
    </row>
    <row r="15" spans="1:12" s="17" customFormat="1" ht="12.75" customHeight="1">
      <c r="A15" s="12">
        <v>3</v>
      </c>
      <c r="B15" s="12" t="s">
        <v>15</v>
      </c>
      <c r="C15" s="13"/>
      <c r="D15" s="168">
        <v>41500</v>
      </c>
      <c r="E15" s="14">
        <v>53192.84</v>
      </c>
      <c r="F15" s="14">
        <v>38000</v>
      </c>
      <c r="G15" s="14">
        <v>57364.28</v>
      </c>
      <c r="H15" s="32">
        <v>47243.68</v>
      </c>
      <c r="I15" s="13"/>
      <c r="J15" s="15"/>
      <c r="K15" s="15"/>
      <c r="L15" s="16"/>
    </row>
    <row r="16" spans="1:12" s="17" customFormat="1" ht="12.75" customHeight="1">
      <c r="A16" s="12">
        <v>5</v>
      </c>
      <c r="B16" s="12" t="s">
        <v>17</v>
      </c>
      <c r="C16" s="13"/>
      <c r="D16" s="168">
        <v>44100</v>
      </c>
      <c r="E16" s="14">
        <v>47101.01</v>
      </c>
      <c r="F16" s="14">
        <v>53300</v>
      </c>
      <c r="G16" s="14">
        <v>47071.39</v>
      </c>
      <c r="H16" s="32">
        <v>12080.57</v>
      </c>
      <c r="I16" s="13"/>
      <c r="J16" s="15"/>
      <c r="K16" s="15"/>
      <c r="L16" s="16"/>
    </row>
    <row r="17" spans="1:12" s="17" customFormat="1" ht="12.75" customHeight="1">
      <c r="A17" s="12">
        <v>6</v>
      </c>
      <c r="B17" s="12" t="s">
        <v>18</v>
      </c>
      <c r="C17" s="13"/>
      <c r="D17" s="168">
        <v>16500</v>
      </c>
      <c r="E17" s="14">
        <v>27086.6</v>
      </c>
      <c r="F17" s="14">
        <v>20000</v>
      </c>
      <c r="G17" s="14">
        <v>26942.01</v>
      </c>
      <c r="H17" s="32">
        <v>5817.56</v>
      </c>
      <c r="I17" s="13"/>
      <c r="J17" s="15"/>
      <c r="K17" s="15"/>
      <c r="L17" s="16"/>
    </row>
    <row r="18" spans="1:12" s="17" customFormat="1" ht="12.75" customHeight="1">
      <c r="A18" s="12">
        <v>7</v>
      </c>
      <c r="B18" s="12" t="s">
        <v>19</v>
      </c>
      <c r="C18" s="13"/>
      <c r="D18" s="168">
        <v>104000</v>
      </c>
      <c r="E18" s="14">
        <v>92588.17</v>
      </c>
      <c r="F18" s="14">
        <v>104000</v>
      </c>
      <c r="G18" s="14">
        <v>92380.37</v>
      </c>
      <c r="H18" s="32">
        <v>16986.86</v>
      </c>
      <c r="I18" s="13"/>
      <c r="J18" s="15"/>
      <c r="K18" s="15"/>
      <c r="L18" s="16"/>
    </row>
    <row r="19" spans="1:12" s="17" customFormat="1" ht="12.75" customHeight="1">
      <c r="A19" s="12">
        <v>8</v>
      </c>
      <c r="B19" s="12" t="s">
        <v>20</v>
      </c>
      <c r="C19" s="13"/>
      <c r="D19" s="168">
        <v>44600</v>
      </c>
      <c r="E19" s="14">
        <v>50086.42</v>
      </c>
      <c r="F19" s="14">
        <v>49200</v>
      </c>
      <c r="G19" s="14">
        <v>44468.66</v>
      </c>
      <c r="H19" s="32">
        <v>10856.82</v>
      </c>
      <c r="I19" s="13"/>
      <c r="J19" s="15"/>
      <c r="K19" s="15"/>
      <c r="L19" s="16"/>
    </row>
    <row r="20" spans="1:12" s="17" customFormat="1" ht="12.75" customHeight="1">
      <c r="A20" s="12">
        <v>9</v>
      </c>
      <c r="B20" s="12" t="s">
        <v>21</v>
      </c>
      <c r="C20" s="13"/>
      <c r="D20" s="168">
        <v>137500</v>
      </c>
      <c r="E20" s="14">
        <v>123829.42</v>
      </c>
      <c r="F20" s="14">
        <v>152000</v>
      </c>
      <c r="G20" s="14">
        <v>115016.01</v>
      </c>
      <c r="H20" s="32">
        <v>57509.61</v>
      </c>
      <c r="I20" s="13"/>
      <c r="J20" s="15"/>
      <c r="K20" s="15"/>
      <c r="L20" s="16"/>
    </row>
    <row r="21" spans="1:12" s="17" customFormat="1" ht="12.75" customHeight="1">
      <c r="A21" s="12">
        <v>10</v>
      </c>
      <c r="B21" s="12" t="s">
        <v>22</v>
      </c>
      <c r="C21" s="13"/>
      <c r="D21" s="168">
        <v>25200</v>
      </c>
      <c r="E21" s="14">
        <v>20079.85</v>
      </c>
      <c r="F21" s="14">
        <v>24100</v>
      </c>
      <c r="G21" s="14">
        <v>28548.45</v>
      </c>
      <c r="H21" s="32">
        <v>2206.53</v>
      </c>
      <c r="I21" s="13"/>
      <c r="J21" s="15"/>
      <c r="K21" s="15"/>
      <c r="L21" s="16"/>
    </row>
    <row r="22" spans="1:12" s="17" customFormat="1" ht="12.75" customHeight="1">
      <c r="A22" s="12">
        <v>11</v>
      </c>
      <c r="B22" s="12" t="s">
        <v>23</v>
      </c>
      <c r="C22" s="13"/>
      <c r="D22" s="168">
        <v>50700</v>
      </c>
      <c r="E22" s="14">
        <v>42640.67</v>
      </c>
      <c r="F22" s="14">
        <v>54700</v>
      </c>
      <c r="G22" s="14">
        <v>35565.25</v>
      </c>
      <c r="H22" s="32">
        <v>20090.02</v>
      </c>
      <c r="I22" s="13"/>
      <c r="J22" s="15"/>
      <c r="K22" s="15"/>
      <c r="L22" s="16"/>
    </row>
    <row r="23" spans="1:12" s="17" customFormat="1" ht="12.75" customHeight="1">
      <c r="A23" s="12">
        <v>12</v>
      </c>
      <c r="B23" s="12" t="s">
        <v>24</v>
      </c>
      <c r="C23" s="13"/>
      <c r="D23" s="168">
        <v>207500</v>
      </c>
      <c r="E23" s="14">
        <v>163013.76</v>
      </c>
      <c r="F23" s="14">
        <v>210600</v>
      </c>
      <c r="G23" s="14">
        <v>150825.97</v>
      </c>
      <c r="H23" s="32">
        <v>58446.72</v>
      </c>
      <c r="I23" s="13"/>
      <c r="J23" s="15"/>
      <c r="K23" s="15"/>
      <c r="L23" s="16"/>
    </row>
    <row r="24" spans="1:12" s="17" customFormat="1" ht="12.75" customHeight="1">
      <c r="A24" s="12">
        <v>13</v>
      </c>
      <c r="B24" s="12" t="s">
        <v>25</v>
      </c>
      <c r="C24" s="13"/>
      <c r="D24" s="168">
        <v>27400</v>
      </c>
      <c r="E24" s="14">
        <v>18517.61</v>
      </c>
      <c r="F24" s="14">
        <v>24700</v>
      </c>
      <c r="G24" s="14">
        <v>16948.94</v>
      </c>
      <c r="H24" s="32">
        <v>7232.57</v>
      </c>
      <c r="I24" s="13"/>
      <c r="J24" s="15"/>
      <c r="K24" s="15"/>
      <c r="L24" s="16"/>
    </row>
    <row r="25" spans="1:12" s="17" customFormat="1" ht="12.75" customHeight="1">
      <c r="A25" s="12">
        <v>14</v>
      </c>
      <c r="B25" s="12" t="s">
        <v>26</v>
      </c>
      <c r="C25" s="13"/>
      <c r="D25" s="168">
        <v>89500</v>
      </c>
      <c r="E25" s="14">
        <v>64599.98</v>
      </c>
      <c r="F25" s="14">
        <v>88500</v>
      </c>
      <c r="G25" s="14">
        <v>85711.54</v>
      </c>
      <c r="H25" s="32">
        <v>21641.47</v>
      </c>
      <c r="I25" s="13"/>
      <c r="J25" s="15"/>
      <c r="K25" s="15"/>
      <c r="L25" s="16"/>
    </row>
    <row r="26" spans="1:12" s="17" customFormat="1" ht="12.75" customHeight="1">
      <c r="A26" s="12">
        <v>15</v>
      </c>
      <c r="B26" s="12" t="s">
        <v>27</v>
      </c>
      <c r="C26" s="13"/>
      <c r="D26" s="168">
        <v>92000</v>
      </c>
      <c r="E26" s="14">
        <v>107183.31</v>
      </c>
      <c r="F26" s="14">
        <v>120000</v>
      </c>
      <c r="G26" s="14">
        <v>60832.92</v>
      </c>
      <c r="H26" s="32">
        <v>100843.03</v>
      </c>
      <c r="I26" s="13"/>
      <c r="J26" s="15"/>
      <c r="K26" s="15"/>
      <c r="L26" s="16"/>
    </row>
    <row r="27" spans="1:12" s="17" customFormat="1" ht="12.75" customHeight="1">
      <c r="A27" s="12">
        <v>16</v>
      </c>
      <c r="B27" s="12" t="s">
        <v>28</v>
      </c>
      <c r="C27" s="13"/>
      <c r="D27" s="168">
        <v>43200</v>
      </c>
      <c r="E27" s="14">
        <v>41007.15</v>
      </c>
      <c r="F27" s="14">
        <v>43200</v>
      </c>
      <c r="G27" s="14">
        <v>29684.97</v>
      </c>
      <c r="H27" s="32">
        <v>38786.66</v>
      </c>
      <c r="I27" s="13"/>
      <c r="J27" s="15"/>
      <c r="K27" s="15"/>
      <c r="L27" s="16"/>
    </row>
    <row r="28" spans="1:12" s="17" customFormat="1" ht="12.75" customHeight="1">
      <c r="A28" s="12">
        <v>17</v>
      </c>
      <c r="B28" s="12" t="s">
        <v>29</v>
      </c>
      <c r="C28" s="13"/>
      <c r="D28" s="168">
        <v>67500</v>
      </c>
      <c r="E28" s="14">
        <v>104601.49</v>
      </c>
      <c r="F28" s="14">
        <v>48000</v>
      </c>
      <c r="G28" s="14">
        <v>104198.84</v>
      </c>
      <c r="H28" s="32">
        <v>8203.24</v>
      </c>
      <c r="I28" s="13"/>
      <c r="J28" s="15"/>
      <c r="K28" s="15"/>
      <c r="L28" s="16"/>
    </row>
    <row r="29" spans="1:12" s="17" customFormat="1" ht="12.75" customHeight="1">
      <c r="A29" s="12">
        <v>18</v>
      </c>
      <c r="B29" s="12" t="s">
        <v>30</v>
      </c>
      <c r="C29" s="13"/>
      <c r="D29" s="168">
        <v>30000</v>
      </c>
      <c r="E29" s="14">
        <v>21204.61</v>
      </c>
      <c r="F29" s="14">
        <v>30000</v>
      </c>
      <c r="G29" s="14">
        <v>20210.96</v>
      </c>
      <c r="H29" s="32">
        <v>6069.04</v>
      </c>
      <c r="I29" s="13"/>
      <c r="J29" s="15"/>
      <c r="K29" s="15"/>
      <c r="L29" s="16"/>
    </row>
    <row r="30" spans="1:12" s="17" customFormat="1" ht="12.75" customHeight="1">
      <c r="A30" s="12">
        <v>19</v>
      </c>
      <c r="B30" s="12" t="s">
        <v>31</v>
      </c>
      <c r="C30" s="13"/>
      <c r="D30" s="168">
        <v>160700</v>
      </c>
      <c r="E30" s="14">
        <v>179523.27</v>
      </c>
      <c r="F30" s="14">
        <v>160700</v>
      </c>
      <c r="G30" s="14">
        <v>192155.51</v>
      </c>
      <c r="H30" s="32">
        <v>41701.59</v>
      </c>
      <c r="I30" s="13"/>
      <c r="J30" s="15"/>
      <c r="K30" s="15"/>
      <c r="L30" s="16"/>
    </row>
    <row r="31" spans="1:12" s="17" customFormat="1" ht="12.75" customHeight="1">
      <c r="A31" s="12">
        <v>20</v>
      </c>
      <c r="B31" s="12" t="s">
        <v>32</v>
      </c>
      <c r="C31" s="13"/>
      <c r="D31" s="168">
        <v>15500</v>
      </c>
      <c r="E31" s="14">
        <v>20405.66</v>
      </c>
      <c r="F31" s="14">
        <v>13800</v>
      </c>
      <c r="G31" s="14">
        <v>22540.05</v>
      </c>
      <c r="H31" s="32">
        <v>13129.7</v>
      </c>
      <c r="I31" s="13"/>
      <c r="J31" s="15"/>
      <c r="K31" s="15"/>
      <c r="L31" s="16"/>
    </row>
    <row r="32" spans="1:12" s="17" customFormat="1" ht="12.75" customHeight="1">
      <c r="A32" s="12">
        <v>21</v>
      </c>
      <c r="B32" s="12" t="s">
        <v>33</v>
      </c>
      <c r="C32" s="13"/>
      <c r="D32" s="168">
        <v>75000</v>
      </c>
      <c r="E32" s="14">
        <v>36614.87</v>
      </c>
      <c r="F32" s="14">
        <v>41000</v>
      </c>
      <c r="G32" s="14">
        <v>29791.74</v>
      </c>
      <c r="H32" s="32">
        <v>61982.29</v>
      </c>
      <c r="I32" s="13"/>
      <c r="J32" s="15"/>
      <c r="K32" s="15"/>
      <c r="L32" s="16"/>
    </row>
    <row r="33" spans="1:12" s="17" customFormat="1" ht="12.75" customHeight="1">
      <c r="A33" s="12">
        <v>22</v>
      </c>
      <c r="B33" s="12" t="s">
        <v>34</v>
      </c>
      <c r="C33" s="13"/>
      <c r="D33" s="168">
        <v>41500</v>
      </c>
      <c r="E33" s="14">
        <v>19778.78</v>
      </c>
      <c r="F33" s="14">
        <v>42500</v>
      </c>
      <c r="G33" s="14">
        <v>18755.87</v>
      </c>
      <c r="H33" s="32">
        <v>8245.55</v>
      </c>
      <c r="I33" s="13"/>
      <c r="J33" s="15"/>
      <c r="K33" s="15"/>
      <c r="L33" s="16"/>
    </row>
    <row r="34" spans="1:12" s="17" customFormat="1" ht="12.75" customHeight="1">
      <c r="A34" s="12">
        <v>23</v>
      </c>
      <c r="B34" s="12" t="s">
        <v>35</v>
      </c>
      <c r="C34" s="13"/>
      <c r="D34" s="168">
        <v>24180</v>
      </c>
      <c r="E34" s="14">
        <v>16664.51</v>
      </c>
      <c r="F34" s="14">
        <v>23500</v>
      </c>
      <c r="G34" s="14">
        <v>9863.02</v>
      </c>
      <c r="H34" s="32">
        <v>13128.86</v>
      </c>
      <c r="I34" s="13"/>
      <c r="J34" s="15"/>
      <c r="K34" s="15"/>
      <c r="L34" s="16"/>
    </row>
    <row r="35" spans="1:12" s="17" customFormat="1" ht="12.75" customHeight="1">
      <c r="A35" s="12">
        <v>24</v>
      </c>
      <c r="B35" s="12" t="s">
        <v>36</v>
      </c>
      <c r="C35" s="13"/>
      <c r="D35" s="168">
        <v>188200</v>
      </c>
      <c r="E35" s="167">
        <v>126582.71</v>
      </c>
      <c r="F35" s="14">
        <v>204000</v>
      </c>
      <c r="G35" s="14">
        <v>175598.62</v>
      </c>
      <c r="H35" s="32">
        <v>11502.34</v>
      </c>
      <c r="I35" s="13"/>
      <c r="J35" s="15"/>
      <c r="K35" s="15"/>
      <c r="L35" s="16"/>
    </row>
    <row r="36" spans="1:12" s="17" customFormat="1" ht="12.75" customHeight="1">
      <c r="A36" s="12">
        <v>25</v>
      </c>
      <c r="B36" s="12" t="s">
        <v>37</v>
      </c>
      <c r="C36" s="13"/>
      <c r="D36" s="168">
        <v>106000</v>
      </c>
      <c r="E36" s="14">
        <v>85573.08</v>
      </c>
      <c r="F36" s="14">
        <v>106000</v>
      </c>
      <c r="G36" s="14">
        <v>90953.6</v>
      </c>
      <c r="H36" s="32">
        <v>2373.53</v>
      </c>
      <c r="I36" s="13"/>
      <c r="J36" s="15"/>
      <c r="K36" s="15"/>
      <c r="L36" s="16"/>
    </row>
    <row r="37" spans="1:12" s="17" customFormat="1" ht="12.75" customHeight="1">
      <c r="A37" s="12">
        <v>26</v>
      </c>
      <c r="B37" s="12" t="s">
        <v>38</v>
      </c>
      <c r="C37" s="13"/>
      <c r="D37" s="168">
        <v>186500</v>
      </c>
      <c r="E37" s="14">
        <v>130789.46</v>
      </c>
      <c r="F37" s="14">
        <v>186500</v>
      </c>
      <c r="G37" s="14">
        <v>136392.52</v>
      </c>
      <c r="H37" s="32">
        <v>49551.75</v>
      </c>
      <c r="I37" s="13"/>
      <c r="J37" s="15"/>
      <c r="K37" s="15"/>
      <c r="L37" s="16"/>
    </row>
    <row r="38" spans="1:12" s="17" customFormat="1" ht="12.75" customHeight="1">
      <c r="A38" s="12">
        <v>27</v>
      </c>
      <c r="B38" s="12" t="s">
        <v>39</v>
      </c>
      <c r="C38" s="13"/>
      <c r="D38" s="168">
        <v>63000</v>
      </c>
      <c r="E38" s="14">
        <v>78567.58</v>
      </c>
      <c r="F38" s="14">
        <v>61000</v>
      </c>
      <c r="G38" s="14">
        <v>90358.12</v>
      </c>
      <c r="H38" s="32">
        <v>7673.37</v>
      </c>
      <c r="I38" s="13"/>
      <c r="J38" s="15"/>
      <c r="K38" s="15"/>
      <c r="L38" s="16"/>
    </row>
    <row r="39" spans="1:12" s="17" customFormat="1" ht="12.75" customHeight="1">
      <c r="A39" s="12">
        <v>28</v>
      </c>
      <c r="B39" s="12" t="s">
        <v>40</v>
      </c>
      <c r="C39" s="13"/>
      <c r="D39" s="168">
        <v>54500</v>
      </c>
      <c r="E39" s="14">
        <v>31049.4</v>
      </c>
      <c r="F39" s="14">
        <v>54500</v>
      </c>
      <c r="G39" s="14">
        <v>37072.77</v>
      </c>
      <c r="H39" s="32">
        <v>6747.44</v>
      </c>
      <c r="I39" s="13"/>
      <c r="J39" s="15"/>
      <c r="K39" s="15"/>
      <c r="L39" s="16"/>
    </row>
    <row r="40" spans="1:12" s="17" customFormat="1" ht="12.75" customHeight="1">
      <c r="A40" s="12">
        <v>29</v>
      </c>
      <c r="B40" s="12" t="s">
        <v>41</v>
      </c>
      <c r="C40" s="13"/>
      <c r="D40" s="168">
        <v>10700</v>
      </c>
      <c r="E40" s="14">
        <v>4057.42</v>
      </c>
      <c r="F40" s="14">
        <v>10700</v>
      </c>
      <c r="G40" s="14">
        <v>1013.65</v>
      </c>
      <c r="H40" s="32">
        <v>8630.37</v>
      </c>
      <c r="I40" s="13"/>
      <c r="J40" s="15"/>
      <c r="K40" s="15"/>
      <c r="L40" s="16"/>
    </row>
    <row r="41" spans="1:12" s="17" customFormat="1" ht="12.75" customHeight="1">
      <c r="A41" s="12">
        <v>30</v>
      </c>
      <c r="B41" s="12" t="s">
        <v>42</v>
      </c>
      <c r="C41" s="13"/>
      <c r="D41" s="168">
        <v>46000</v>
      </c>
      <c r="E41" s="14">
        <v>46902.53</v>
      </c>
      <c r="F41" s="14">
        <v>46000</v>
      </c>
      <c r="G41" s="14">
        <v>44571.03</v>
      </c>
      <c r="H41" s="32">
        <v>6470.52</v>
      </c>
      <c r="I41" s="13"/>
      <c r="J41" s="15"/>
      <c r="K41" s="15"/>
      <c r="L41" s="16"/>
    </row>
    <row r="42" spans="1:12" s="17" customFormat="1" ht="12.75" customHeight="1">
      <c r="A42" s="12">
        <v>31</v>
      </c>
      <c r="B42" s="12" t="s">
        <v>43</v>
      </c>
      <c r="C42" s="13"/>
      <c r="D42" s="168">
        <v>188600</v>
      </c>
      <c r="E42" s="14">
        <v>208274.31</v>
      </c>
      <c r="F42" s="14">
        <v>186600</v>
      </c>
      <c r="G42" s="14">
        <v>216991.91</v>
      </c>
      <c r="H42" s="32">
        <v>13029.62</v>
      </c>
      <c r="I42" s="13"/>
      <c r="J42" s="15"/>
      <c r="K42" s="15"/>
      <c r="L42" s="16"/>
    </row>
    <row r="43" spans="1:12" s="17" customFormat="1" ht="12.75" customHeight="1">
      <c r="A43" s="12">
        <v>32</v>
      </c>
      <c r="B43" s="12" t="s">
        <v>44</v>
      </c>
      <c r="C43" s="13"/>
      <c r="D43" s="168">
        <v>50000</v>
      </c>
      <c r="E43" s="14">
        <v>43836.35</v>
      </c>
      <c r="F43" s="14">
        <v>50000</v>
      </c>
      <c r="G43" s="14">
        <v>37281.77</v>
      </c>
      <c r="H43" s="32">
        <v>11254.83</v>
      </c>
      <c r="I43" s="13"/>
      <c r="J43" s="15"/>
      <c r="K43" s="15"/>
      <c r="L43" s="16"/>
    </row>
    <row r="44" spans="1:12" s="17" customFormat="1" ht="12.75" customHeight="1" thickBot="1">
      <c r="A44" s="189"/>
      <c r="B44" s="189" t="s">
        <v>45</v>
      </c>
      <c r="C44" s="36">
        <f aca="true" t="shared" si="0" ref="C44:I44">SUM(C13:C43)</f>
        <v>0</v>
      </c>
      <c r="D44" s="36">
        <f t="shared" si="0"/>
        <v>2350580</v>
      </c>
      <c r="E44" s="36">
        <f t="shared" si="0"/>
        <v>2107045.02</v>
      </c>
      <c r="F44" s="36">
        <f t="shared" si="0"/>
        <v>2408691</v>
      </c>
      <c r="G44" s="36">
        <f t="shared" si="0"/>
        <v>2162446.5900000003</v>
      </c>
      <c r="H44" s="36">
        <f t="shared" si="0"/>
        <v>689377.32</v>
      </c>
      <c r="I44" s="15">
        <f t="shared" si="0"/>
        <v>0</v>
      </c>
      <c r="J44" s="15"/>
      <c r="K44" s="15"/>
      <c r="L44" s="16"/>
    </row>
    <row r="45" spans="1:12" s="17" customFormat="1" ht="12.75" customHeight="1" thickTop="1">
      <c r="A45" s="184">
        <v>1</v>
      </c>
      <c r="B45" s="184" t="s">
        <v>82</v>
      </c>
      <c r="C45" s="187"/>
      <c r="D45" s="187">
        <v>65000</v>
      </c>
      <c r="E45" s="190">
        <v>86907</v>
      </c>
      <c r="F45" s="187">
        <v>62000</v>
      </c>
      <c r="G45" s="187">
        <v>64879</v>
      </c>
      <c r="H45" s="190">
        <v>27288</v>
      </c>
      <c r="I45" s="14"/>
      <c r="J45" s="15"/>
      <c r="K45" s="15"/>
      <c r="L45" s="16"/>
    </row>
    <row r="46" spans="1:12" s="17" customFormat="1" ht="12.75" customHeight="1" thickBot="1">
      <c r="A46" s="189"/>
      <c r="B46" s="189" t="s">
        <v>83</v>
      </c>
      <c r="C46" s="36">
        <f aca="true" t="shared" si="1" ref="C46:I46">SUM(C45:C45)</f>
        <v>0</v>
      </c>
      <c r="D46" s="36">
        <f t="shared" si="1"/>
        <v>65000</v>
      </c>
      <c r="E46" s="36">
        <f t="shared" si="1"/>
        <v>86907</v>
      </c>
      <c r="F46" s="36">
        <f t="shared" si="1"/>
        <v>62000</v>
      </c>
      <c r="G46" s="36">
        <f t="shared" si="1"/>
        <v>64879</v>
      </c>
      <c r="H46" s="36">
        <f t="shared" si="1"/>
        <v>27288</v>
      </c>
      <c r="I46" s="19">
        <f t="shared" si="1"/>
        <v>0</v>
      </c>
      <c r="J46" s="15"/>
      <c r="K46" s="15"/>
      <c r="L46" s="16"/>
    </row>
    <row r="47" spans="1:12" s="17" customFormat="1" ht="12.75" customHeight="1" thickTop="1">
      <c r="A47" s="184">
        <v>1</v>
      </c>
      <c r="B47" s="184" t="s">
        <v>46</v>
      </c>
      <c r="C47" s="190"/>
      <c r="D47" s="185">
        <v>87800</v>
      </c>
      <c r="E47" s="191">
        <v>192813.33</v>
      </c>
      <c r="F47" s="188">
        <v>88000</v>
      </c>
      <c r="G47" s="192">
        <v>127972.2</v>
      </c>
      <c r="H47" s="193">
        <v>89642.62</v>
      </c>
      <c r="I47" s="38"/>
      <c r="J47" s="15"/>
      <c r="K47" s="15"/>
      <c r="L47" s="16"/>
    </row>
    <row r="48" spans="1:12" s="17" customFormat="1" ht="12.75" customHeight="1">
      <c r="A48" s="12">
        <v>2</v>
      </c>
      <c r="B48" s="12" t="s">
        <v>215</v>
      </c>
      <c r="C48" s="18"/>
      <c r="D48" s="13">
        <v>42500</v>
      </c>
      <c r="E48" s="34">
        <v>15402.59</v>
      </c>
      <c r="F48" s="32">
        <v>42500</v>
      </c>
      <c r="G48" s="37">
        <v>2609.96</v>
      </c>
      <c r="H48" s="43">
        <v>12792.63</v>
      </c>
      <c r="I48" s="38"/>
      <c r="J48" s="15"/>
      <c r="K48" s="15"/>
      <c r="L48" s="16"/>
    </row>
    <row r="49" spans="1:12" s="17" customFormat="1" ht="12.75" customHeight="1">
      <c r="A49" s="12">
        <v>3</v>
      </c>
      <c r="B49" s="12" t="s">
        <v>47</v>
      </c>
      <c r="C49" s="18"/>
      <c r="D49" s="13">
        <v>12280</v>
      </c>
      <c r="E49" s="34">
        <v>21552.21</v>
      </c>
      <c r="F49" s="32">
        <v>12280</v>
      </c>
      <c r="G49" s="37">
        <v>19037.82</v>
      </c>
      <c r="H49" s="43">
        <v>7070.11</v>
      </c>
      <c r="I49" s="38"/>
      <c r="J49" s="15"/>
      <c r="K49" s="15"/>
      <c r="L49" s="16"/>
    </row>
    <row r="50" spans="1:12" s="17" customFormat="1" ht="12.75" customHeight="1">
      <c r="A50" s="12">
        <v>4</v>
      </c>
      <c r="B50" s="12" t="s">
        <v>48</v>
      </c>
      <c r="C50" s="18"/>
      <c r="D50" s="13">
        <v>77380</v>
      </c>
      <c r="E50" s="34">
        <v>75277.85</v>
      </c>
      <c r="F50" s="32">
        <v>77380</v>
      </c>
      <c r="G50" s="37">
        <v>84670.9</v>
      </c>
      <c r="H50" s="43">
        <v>10039.5</v>
      </c>
      <c r="I50" s="38"/>
      <c r="J50" s="15"/>
      <c r="K50" s="15"/>
      <c r="L50" s="16"/>
    </row>
    <row r="51" spans="1:12" s="17" customFormat="1" ht="12.75" customHeight="1">
      <c r="A51" s="12">
        <v>5</v>
      </c>
      <c r="B51" s="12" t="s">
        <v>103</v>
      </c>
      <c r="C51" s="18"/>
      <c r="D51" s="13">
        <v>24230</v>
      </c>
      <c r="E51" s="34">
        <v>4858.48</v>
      </c>
      <c r="F51" s="32">
        <v>24230</v>
      </c>
      <c r="G51" s="37">
        <v>28730.22</v>
      </c>
      <c r="H51" s="43">
        <v>0</v>
      </c>
      <c r="I51" s="38"/>
      <c r="J51" s="15"/>
      <c r="K51" s="15"/>
      <c r="L51" s="16"/>
    </row>
    <row r="52" spans="1:12" s="17" customFormat="1" ht="12.75" customHeight="1">
      <c r="A52" s="12">
        <v>6</v>
      </c>
      <c r="B52" s="12" t="s">
        <v>49</v>
      </c>
      <c r="C52" s="18"/>
      <c r="D52" s="13">
        <v>55000</v>
      </c>
      <c r="E52" s="34">
        <v>33618.9</v>
      </c>
      <c r="F52" s="32">
        <v>55000</v>
      </c>
      <c r="G52" s="37">
        <v>35822.79</v>
      </c>
      <c r="H52" s="43">
        <v>12284.75</v>
      </c>
      <c r="I52" s="38"/>
      <c r="J52" s="15"/>
      <c r="K52" s="15"/>
      <c r="L52" s="16"/>
    </row>
    <row r="53" spans="1:12" s="17" customFormat="1" ht="12.75" customHeight="1">
      <c r="A53" s="12">
        <v>7</v>
      </c>
      <c r="B53" s="12" t="s">
        <v>50</v>
      </c>
      <c r="C53" s="18"/>
      <c r="D53" s="13">
        <v>125000</v>
      </c>
      <c r="E53" s="34">
        <v>134857.12</v>
      </c>
      <c r="F53" s="32">
        <v>125000</v>
      </c>
      <c r="G53" s="37">
        <v>111150.1</v>
      </c>
      <c r="H53" s="43">
        <v>32607.16</v>
      </c>
      <c r="I53" s="38"/>
      <c r="J53" s="15"/>
      <c r="K53" s="15"/>
      <c r="L53" s="16"/>
    </row>
    <row r="54" spans="1:12" s="17" customFormat="1" ht="12.75" customHeight="1">
      <c r="A54" s="12">
        <v>8</v>
      </c>
      <c r="B54" s="12" t="s">
        <v>51</v>
      </c>
      <c r="C54" s="21"/>
      <c r="D54" s="13">
        <v>61300</v>
      </c>
      <c r="E54" s="34">
        <v>57080.69</v>
      </c>
      <c r="F54" s="32">
        <v>61300</v>
      </c>
      <c r="G54" s="37">
        <v>83091.41</v>
      </c>
      <c r="H54" s="46">
        <v>22557.15</v>
      </c>
      <c r="I54" s="38"/>
      <c r="J54" s="15"/>
      <c r="K54" s="15"/>
      <c r="L54" s="16"/>
    </row>
    <row r="55" spans="1:12" s="17" customFormat="1" ht="12.75" customHeight="1">
      <c r="A55" s="12">
        <v>9</v>
      </c>
      <c r="B55" s="12" t="s">
        <v>52</v>
      </c>
      <c r="C55" s="21"/>
      <c r="D55" s="13">
        <v>76000</v>
      </c>
      <c r="E55" s="34">
        <v>84833.1</v>
      </c>
      <c r="F55" s="45">
        <v>80453</v>
      </c>
      <c r="G55" s="35">
        <v>80582.06</v>
      </c>
      <c r="H55" s="47">
        <v>15026.46</v>
      </c>
      <c r="I55" s="20"/>
      <c r="J55" s="15"/>
      <c r="K55" s="15"/>
      <c r="L55" s="16"/>
    </row>
    <row r="56" spans="1:12" s="17" customFormat="1" ht="12.75" customHeight="1" thickBot="1">
      <c r="A56" s="175"/>
      <c r="B56" s="189" t="s">
        <v>53</v>
      </c>
      <c r="C56" s="194">
        <f>SUM(C54)</f>
        <v>0</v>
      </c>
      <c r="D56" s="36">
        <f>SUM(D47:D55)</f>
        <v>561490</v>
      </c>
      <c r="E56" s="36">
        <f>SUM(E47:E55)</f>
        <v>620294.2699999999</v>
      </c>
      <c r="F56" s="36">
        <f>SUM(F47:F55)</f>
        <v>566143</v>
      </c>
      <c r="G56" s="36">
        <f>SUM(G47:G55)</f>
        <v>573667.46</v>
      </c>
      <c r="H56" s="36">
        <f>SUM(H47:H55)</f>
        <v>202020.37999999998</v>
      </c>
      <c r="I56" s="15">
        <f>SUM(I47:I54)</f>
        <v>0</v>
      </c>
      <c r="J56" s="15"/>
      <c r="K56" s="15"/>
      <c r="L56" s="16"/>
    </row>
    <row r="57" spans="1:12" s="22" customFormat="1" ht="12.75" customHeight="1" thickTop="1">
      <c r="A57" s="184">
        <v>1</v>
      </c>
      <c r="B57" s="184" t="s">
        <v>58</v>
      </c>
      <c r="C57" s="187"/>
      <c r="D57" s="187">
        <v>105500</v>
      </c>
      <c r="E57" s="187">
        <v>54449</v>
      </c>
      <c r="F57" s="187">
        <v>105500</v>
      </c>
      <c r="G57" s="187">
        <v>52493</v>
      </c>
      <c r="H57" s="187">
        <v>12357</v>
      </c>
      <c r="I57" s="14"/>
      <c r="J57" s="19"/>
      <c r="K57" s="19"/>
      <c r="L57" s="12"/>
    </row>
    <row r="58" spans="1:12" s="22" customFormat="1" ht="12.75" customHeight="1">
      <c r="A58" s="12">
        <v>2</v>
      </c>
      <c r="B58" s="12" t="s">
        <v>59</v>
      </c>
      <c r="C58" s="14"/>
      <c r="D58" s="14">
        <v>60000</v>
      </c>
      <c r="E58" s="14">
        <v>67437</v>
      </c>
      <c r="F58" s="14">
        <v>60000</v>
      </c>
      <c r="G58" s="14">
        <v>67888</v>
      </c>
      <c r="H58" s="14">
        <v>15842</v>
      </c>
      <c r="I58" s="14"/>
      <c r="J58" s="19"/>
      <c r="K58" s="19"/>
      <c r="L58" s="12"/>
    </row>
    <row r="59" spans="1:12" s="22" customFormat="1" ht="12.75" customHeight="1">
      <c r="A59" s="12">
        <v>3</v>
      </c>
      <c r="B59" s="12" t="s">
        <v>60</v>
      </c>
      <c r="C59" s="14"/>
      <c r="D59" s="14">
        <v>545000</v>
      </c>
      <c r="E59" s="14">
        <v>571307</v>
      </c>
      <c r="F59" s="14">
        <v>600000</v>
      </c>
      <c r="G59" s="14">
        <v>475950</v>
      </c>
      <c r="H59" s="14">
        <v>296741</v>
      </c>
      <c r="I59" s="14"/>
      <c r="J59" s="19"/>
      <c r="K59" s="19"/>
      <c r="L59" s="12"/>
    </row>
    <row r="60" spans="1:12" s="22" customFormat="1" ht="12.75" customHeight="1">
      <c r="A60" s="12">
        <v>4</v>
      </c>
      <c r="B60" s="12" t="s">
        <v>61</v>
      </c>
      <c r="C60" s="14"/>
      <c r="D60" s="14">
        <v>4200</v>
      </c>
      <c r="E60" s="14">
        <v>17189</v>
      </c>
      <c r="F60" s="14">
        <v>24631</v>
      </c>
      <c r="G60" s="14">
        <v>6238</v>
      </c>
      <c r="H60" s="14">
        <v>31383</v>
      </c>
      <c r="I60" s="14"/>
      <c r="J60" s="19"/>
      <c r="K60" s="19"/>
      <c r="L60" s="12"/>
    </row>
    <row r="61" spans="1:12" s="22" customFormat="1" ht="12.75" customHeight="1">
      <c r="A61" s="12">
        <v>5</v>
      </c>
      <c r="B61" s="12" t="s">
        <v>62</v>
      </c>
      <c r="C61" s="14"/>
      <c r="D61" s="14">
        <v>23000</v>
      </c>
      <c r="E61" s="14">
        <v>23586</v>
      </c>
      <c r="F61" s="14">
        <v>23000</v>
      </c>
      <c r="G61" s="14">
        <v>5090</v>
      </c>
      <c r="H61" s="14">
        <v>50095</v>
      </c>
      <c r="I61" s="14"/>
      <c r="J61" s="19"/>
      <c r="K61" s="19"/>
      <c r="L61" s="12"/>
    </row>
    <row r="62" spans="1:12" s="22" customFormat="1" ht="12.75" customHeight="1">
      <c r="A62" s="12">
        <v>6</v>
      </c>
      <c r="B62" s="12" t="s">
        <v>63</v>
      </c>
      <c r="C62" s="14"/>
      <c r="D62" s="14">
        <v>34900</v>
      </c>
      <c r="E62" s="14">
        <v>40645</v>
      </c>
      <c r="F62" s="14">
        <v>34900</v>
      </c>
      <c r="G62" s="14">
        <v>28112</v>
      </c>
      <c r="H62" s="14">
        <v>38518</v>
      </c>
      <c r="I62" s="14"/>
      <c r="J62" s="19"/>
      <c r="K62" s="19"/>
      <c r="L62" s="12"/>
    </row>
    <row r="63" spans="1:12" s="22" customFormat="1" ht="12.75" customHeight="1">
      <c r="A63" s="12">
        <v>7</v>
      </c>
      <c r="B63" s="12" t="s">
        <v>64</v>
      </c>
      <c r="C63" s="14"/>
      <c r="D63" s="14">
        <v>32500</v>
      </c>
      <c r="E63" s="14">
        <v>44740</v>
      </c>
      <c r="F63" s="14">
        <v>32500</v>
      </c>
      <c r="G63" s="14">
        <v>46647</v>
      </c>
      <c r="H63" s="14">
        <v>11535</v>
      </c>
      <c r="I63" s="14"/>
      <c r="J63" s="19"/>
      <c r="K63" s="19"/>
      <c r="L63" s="12"/>
    </row>
    <row r="64" spans="1:12" s="22" customFormat="1" ht="12.75" customHeight="1">
      <c r="A64" s="12">
        <v>8</v>
      </c>
      <c r="B64" s="12" t="s">
        <v>65</v>
      </c>
      <c r="C64" s="14"/>
      <c r="D64" s="14">
        <v>27000</v>
      </c>
      <c r="E64" s="14">
        <v>26585</v>
      </c>
      <c r="F64" s="14">
        <v>27000</v>
      </c>
      <c r="G64" s="14">
        <v>23944</v>
      </c>
      <c r="H64" s="14">
        <v>5456</v>
      </c>
      <c r="I64" s="14"/>
      <c r="J64" s="19"/>
      <c r="K64" s="19"/>
      <c r="L64" s="12"/>
    </row>
    <row r="65" spans="1:12" s="22" customFormat="1" ht="12.75" customHeight="1">
      <c r="A65" s="12">
        <v>9</v>
      </c>
      <c r="B65" s="12" t="s">
        <v>66</v>
      </c>
      <c r="C65" s="14"/>
      <c r="D65" s="14">
        <v>32500</v>
      </c>
      <c r="E65" s="14">
        <v>46629</v>
      </c>
      <c r="F65" s="14">
        <v>32500</v>
      </c>
      <c r="G65" s="14">
        <v>44673</v>
      </c>
      <c r="H65" s="14">
        <v>16901</v>
      </c>
      <c r="I65" s="14"/>
      <c r="J65" s="19"/>
      <c r="K65" s="19"/>
      <c r="L65" s="12"/>
    </row>
    <row r="66" spans="1:12" s="22" customFormat="1" ht="12.75" customHeight="1">
      <c r="A66" s="12">
        <v>10</v>
      </c>
      <c r="B66" s="12" t="s">
        <v>67</v>
      </c>
      <c r="C66" s="14"/>
      <c r="D66" s="14">
        <v>11050</v>
      </c>
      <c r="E66" s="14">
        <v>4317</v>
      </c>
      <c r="F66" s="14">
        <v>11050</v>
      </c>
      <c r="G66" s="14">
        <v>709</v>
      </c>
      <c r="H66" s="14">
        <v>19296</v>
      </c>
      <c r="I66" s="14"/>
      <c r="J66" s="19"/>
      <c r="K66" s="19"/>
      <c r="L66" s="12"/>
    </row>
    <row r="67" spans="1:12" s="17" customFormat="1" ht="15" customHeight="1" thickBot="1">
      <c r="A67" s="175"/>
      <c r="B67" s="189" t="s">
        <v>68</v>
      </c>
      <c r="C67" s="36">
        <f aca="true" t="shared" si="2" ref="C67:I67">SUM(C57:C66)</f>
        <v>0</v>
      </c>
      <c r="D67" s="36">
        <f t="shared" si="2"/>
        <v>875650</v>
      </c>
      <c r="E67" s="36">
        <f t="shared" si="2"/>
        <v>896884</v>
      </c>
      <c r="F67" s="36">
        <f t="shared" si="2"/>
        <v>951081</v>
      </c>
      <c r="G67" s="36">
        <f t="shared" si="2"/>
        <v>751744</v>
      </c>
      <c r="H67" s="36">
        <f t="shared" si="2"/>
        <v>498124</v>
      </c>
      <c r="I67" s="19">
        <f t="shared" si="2"/>
        <v>0</v>
      </c>
      <c r="J67" s="15"/>
      <c r="K67" s="15"/>
      <c r="L67" s="16"/>
    </row>
    <row r="68" spans="1:12" s="22" customFormat="1" ht="12.75" customHeight="1" thickTop="1">
      <c r="A68" s="184">
        <v>1</v>
      </c>
      <c r="B68" s="184" t="s">
        <v>73</v>
      </c>
      <c r="C68" s="187"/>
      <c r="D68" s="187">
        <v>37500</v>
      </c>
      <c r="E68" s="187">
        <v>36012</v>
      </c>
      <c r="F68" s="187">
        <v>35000</v>
      </c>
      <c r="G68" s="187">
        <v>33456</v>
      </c>
      <c r="H68" s="187">
        <v>10008</v>
      </c>
      <c r="I68" s="14"/>
      <c r="J68" s="19"/>
      <c r="K68" s="19"/>
      <c r="L68" s="12"/>
    </row>
    <row r="69" spans="1:12" s="22" customFormat="1" ht="12.75" customHeight="1">
      <c r="A69" s="12">
        <v>2</v>
      </c>
      <c r="B69" s="12" t="s">
        <v>70</v>
      </c>
      <c r="C69" s="14"/>
      <c r="D69" s="14">
        <v>70590</v>
      </c>
      <c r="E69" s="14">
        <v>86122</v>
      </c>
      <c r="F69" s="14">
        <v>70000</v>
      </c>
      <c r="G69" s="14">
        <v>42641</v>
      </c>
      <c r="H69" s="14">
        <v>49370</v>
      </c>
      <c r="I69" s="14"/>
      <c r="J69" s="19"/>
      <c r="K69" s="19"/>
      <c r="L69" s="12"/>
    </row>
    <row r="70" spans="1:12" s="22" customFormat="1" ht="12.75" customHeight="1">
      <c r="A70" s="12">
        <v>3</v>
      </c>
      <c r="B70" s="12" t="s">
        <v>74</v>
      </c>
      <c r="C70" s="14"/>
      <c r="D70" s="14">
        <v>78200</v>
      </c>
      <c r="E70" s="14">
        <v>103715</v>
      </c>
      <c r="F70" s="14">
        <v>137370</v>
      </c>
      <c r="G70" s="14">
        <v>110473</v>
      </c>
      <c r="H70" s="14">
        <v>52412</v>
      </c>
      <c r="I70" s="14"/>
      <c r="J70" s="19"/>
      <c r="K70" s="19"/>
      <c r="L70" s="12"/>
    </row>
    <row r="71" spans="1:12" s="22" customFormat="1" ht="12.75" customHeight="1">
      <c r="A71" s="12">
        <v>4</v>
      </c>
      <c r="B71" s="12" t="s">
        <v>75</v>
      </c>
      <c r="C71" s="14"/>
      <c r="D71" s="14">
        <v>98000</v>
      </c>
      <c r="E71" s="14">
        <v>78173</v>
      </c>
      <c r="F71" s="14">
        <v>98000</v>
      </c>
      <c r="G71" s="14">
        <v>86736</v>
      </c>
      <c r="H71" s="14">
        <v>11636</v>
      </c>
      <c r="I71" s="14"/>
      <c r="J71" s="19"/>
      <c r="K71" s="19"/>
      <c r="L71" s="12"/>
    </row>
    <row r="72" spans="1:12" s="22" customFormat="1" ht="12.75" customHeight="1">
      <c r="A72" s="12">
        <v>5</v>
      </c>
      <c r="B72" s="12" t="s">
        <v>76</v>
      </c>
      <c r="C72" s="14"/>
      <c r="D72" s="14">
        <v>100000</v>
      </c>
      <c r="E72" s="14">
        <v>156071</v>
      </c>
      <c r="F72" s="14">
        <v>120000</v>
      </c>
      <c r="G72" s="14">
        <v>132774</v>
      </c>
      <c r="H72" s="14">
        <v>72897</v>
      </c>
      <c r="I72" s="14"/>
      <c r="J72" s="19"/>
      <c r="K72" s="19"/>
      <c r="L72" s="12"/>
    </row>
    <row r="73" spans="1:12" s="22" customFormat="1" ht="12.75" customHeight="1">
      <c r="A73" s="12">
        <v>6</v>
      </c>
      <c r="B73" s="12" t="s">
        <v>77</v>
      </c>
      <c r="C73" s="14"/>
      <c r="D73" s="14">
        <v>23000</v>
      </c>
      <c r="E73" s="14">
        <v>23217</v>
      </c>
      <c r="F73" s="14">
        <v>28000</v>
      </c>
      <c r="G73" s="14">
        <v>20230</v>
      </c>
      <c r="H73" s="14">
        <v>8555</v>
      </c>
      <c r="I73" s="14"/>
      <c r="J73" s="19"/>
      <c r="K73" s="19"/>
      <c r="L73" s="12"/>
    </row>
    <row r="74" spans="1:12" s="22" customFormat="1" ht="12.75" customHeight="1" hidden="1">
      <c r="A74" s="12">
        <v>7</v>
      </c>
      <c r="B74" s="12" t="s">
        <v>77</v>
      </c>
      <c r="C74" s="14"/>
      <c r="D74" s="14"/>
      <c r="E74" s="14"/>
      <c r="F74" s="14"/>
      <c r="G74" s="14"/>
      <c r="H74" s="14"/>
      <c r="I74" s="14"/>
      <c r="J74" s="19"/>
      <c r="K74" s="19"/>
      <c r="L74" s="12"/>
    </row>
    <row r="75" spans="1:12" s="22" customFormat="1" ht="12.75" customHeight="1">
      <c r="A75" s="12">
        <v>7</v>
      </c>
      <c r="B75" s="12" t="s">
        <v>69</v>
      </c>
      <c r="C75" s="14"/>
      <c r="D75" s="14">
        <v>20900</v>
      </c>
      <c r="E75" s="14">
        <v>20921</v>
      </c>
      <c r="F75" s="14">
        <v>22000</v>
      </c>
      <c r="G75" s="14">
        <v>13122</v>
      </c>
      <c r="H75" s="14">
        <v>16849</v>
      </c>
      <c r="I75" s="14"/>
      <c r="J75" s="19"/>
      <c r="K75" s="19"/>
      <c r="L75" s="12"/>
    </row>
    <row r="76" spans="1:12" s="22" customFormat="1" ht="12.75" customHeight="1">
      <c r="A76" s="12">
        <v>8</v>
      </c>
      <c r="B76" s="12" t="s">
        <v>100</v>
      </c>
      <c r="C76" s="14"/>
      <c r="D76" s="14">
        <v>8000</v>
      </c>
      <c r="E76" s="14">
        <v>7911</v>
      </c>
      <c r="F76" s="14">
        <v>8000</v>
      </c>
      <c r="G76" s="14">
        <v>173</v>
      </c>
      <c r="H76" s="14">
        <v>9210</v>
      </c>
      <c r="I76" s="14"/>
      <c r="J76" s="19"/>
      <c r="K76" s="19"/>
      <c r="L76" s="12"/>
    </row>
    <row r="77" spans="1:12" s="22" customFormat="1" ht="12.75" customHeight="1">
      <c r="A77" s="12">
        <v>9</v>
      </c>
      <c r="B77" s="12" t="s">
        <v>101</v>
      </c>
      <c r="C77" s="14"/>
      <c r="D77" s="14">
        <v>11060</v>
      </c>
      <c r="E77" s="14">
        <v>6914</v>
      </c>
      <c r="F77" s="14">
        <v>11950</v>
      </c>
      <c r="G77" s="14">
        <v>5885</v>
      </c>
      <c r="H77" s="14">
        <v>9560</v>
      </c>
      <c r="I77" s="14"/>
      <c r="J77" s="19"/>
      <c r="K77" s="19"/>
      <c r="L77" s="12"/>
    </row>
    <row r="78" spans="1:12" s="22" customFormat="1" ht="12.75" customHeight="1">
      <c r="A78" s="12">
        <v>10</v>
      </c>
      <c r="B78" s="12" t="s">
        <v>102</v>
      </c>
      <c r="C78" s="14"/>
      <c r="D78" s="14">
        <v>18855</v>
      </c>
      <c r="E78" s="14">
        <v>31209</v>
      </c>
      <c r="F78" s="14">
        <v>18855</v>
      </c>
      <c r="G78" s="14">
        <v>33934</v>
      </c>
      <c r="H78" s="14">
        <v>21200</v>
      </c>
      <c r="I78" s="14"/>
      <c r="J78" s="19"/>
      <c r="K78" s="19"/>
      <c r="L78" s="12"/>
    </row>
    <row r="79" spans="1:12" s="22" customFormat="1" ht="12.75" customHeight="1" thickBot="1">
      <c r="A79" s="175"/>
      <c r="B79" s="189" t="s">
        <v>78</v>
      </c>
      <c r="C79" s="36">
        <f aca="true" t="shared" si="3" ref="C79:I79">SUM(C68:C78)</f>
        <v>0</v>
      </c>
      <c r="D79" s="36">
        <f t="shared" si="3"/>
        <v>466105</v>
      </c>
      <c r="E79" s="36">
        <f t="shared" si="3"/>
        <v>550265</v>
      </c>
      <c r="F79" s="36">
        <f t="shared" si="3"/>
        <v>549175</v>
      </c>
      <c r="G79" s="36">
        <f t="shared" si="3"/>
        <v>479424</v>
      </c>
      <c r="H79" s="36">
        <f t="shared" si="3"/>
        <v>261697</v>
      </c>
      <c r="I79" s="19">
        <f t="shared" si="3"/>
        <v>0</v>
      </c>
      <c r="J79" s="19"/>
      <c r="K79" s="19"/>
      <c r="L79" s="12"/>
    </row>
    <row r="80" spans="1:12" s="17" customFormat="1" ht="12.75" customHeight="1" thickBot="1" thickTop="1">
      <c r="A80" s="208">
        <v>3</v>
      </c>
      <c r="B80" s="208" t="s">
        <v>230</v>
      </c>
      <c r="C80" s="209"/>
      <c r="D80" s="209">
        <v>140000</v>
      </c>
      <c r="E80" s="209">
        <v>99228</v>
      </c>
      <c r="F80" s="209">
        <v>165000</v>
      </c>
      <c r="G80" s="209">
        <v>66666</v>
      </c>
      <c r="H80" s="209">
        <v>59228</v>
      </c>
      <c r="I80" s="19"/>
      <c r="J80" s="15"/>
      <c r="K80" s="15"/>
      <c r="L80" s="16"/>
    </row>
    <row r="81" spans="1:12" s="22" customFormat="1" ht="12.75" customHeight="1" thickTop="1">
      <c r="A81" s="184">
        <v>1</v>
      </c>
      <c r="B81" s="184" t="s">
        <v>79</v>
      </c>
      <c r="C81" s="187"/>
      <c r="D81" s="187">
        <v>68832</v>
      </c>
      <c r="E81" s="187">
        <v>46646</v>
      </c>
      <c r="F81" s="187">
        <v>125000</v>
      </c>
      <c r="G81" s="187">
        <v>48926</v>
      </c>
      <c r="H81" s="187">
        <v>69829</v>
      </c>
      <c r="I81" s="14"/>
      <c r="J81" s="19"/>
      <c r="K81" s="19"/>
      <c r="L81" s="12"/>
    </row>
    <row r="82" spans="1:12" s="22" customFormat="1" ht="12.75" customHeight="1" hidden="1">
      <c r="A82" s="12">
        <v>2</v>
      </c>
      <c r="B82" s="12" t="s">
        <v>80</v>
      </c>
      <c r="C82" s="14"/>
      <c r="D82" s="14"/>
      <c r="E82" s="14"/>
      <c r="F82" s="14"/>
      <c r="G82" s="14"/>
      <c r="H82" s="14"/>
      <c r="I82" s="14"/>
      <c r="J82" s="19"/>
      <c r="K82" s="19"/>
      <c r="L82" s="12"/>
    </row>
    <row r="83" spans="1:12" s="22" customFormat="1" ht="14.25" customHeight="1" thickBot="1">
      <c r="A83" s="175"/>
      <c r="B83" s="189" t="s">
        <v>81</v>
      </c>
      <c r="C83" s="36">
        <f aca="true" t="shared" si="4" ref="C83:I83">SUM(C81:C82)</f>
        <v>0</v>
      </c>
      <c r="D83" s="36">
        <f t="shared" si="4"/>
        <v>68832</v>
      </c>
      <c r="E83" s="36">
        <f t="shared" si="4"/>
        <v>46646</v>
      </c>
      <c r="F83" s="36">
        <f t="shared" si="4"/>
        <v>125000</v>
      </c>
      <c r="G83" s="36">
        <f t="shared" si="4"/>
        <v>48926</v>
      </c>
      <c r="H83" s="36">
        <f t="shared" si="4"/>
        <v>69829</v>
      </c>
      <c r="I83" s="30">
        <f t="shared" si="4"/>
        <v>0</v>
      </c>
      <c r="J83" s="19"/>
      <c r="K83" s="19"/>
      <c r="L83" s="12"/>
    </row>
    <row r="84" spans="1:12" s="22" customFormat="1" ht="14.25" customHeight="1" thickTop="1">
      <c r="A84" s="195">
        <v>1</v>
      </c>
      <c r="B84" s="196" t="s">
        <v>213</v>
      </c>
      <c r="C84" s="197"/>
      <c r="D84" s="198">
        <v>9000</v>
      </c>
      <c r="E84" s="198">
        <v>10924</v>
      </c>
      <c r="F84" s="198">
        <v>9000</v>
      </c>
      <c r="G84" s="199">
        <v>10924</v>
      </c>
      <c r="H84" s="198"/>
      <c r="I84" s="30"/>
      <c r="J84" s="19"/>
      <c r="K84" s="19"/>
      <c r="L84" s="12"/>
    </row>
    <row r="85" spans="1:12" s="22" customFormat="1" ht="12.75" customHeight="1">
      <c r="A85" s="39">
        <v>2</v>
      </c>
      <c r="B85" s="41" t="s">
        <v>107</v>
      </c>
      <c r="C85" s="40"/>
      <c r="D85" s="27">
        <v>17000</v>
      </c>
      <c r="E85" s="27">
        <v>16678</v>
      </c>
      <c r="F85" s="27">
        <v>17000</v>
      </c>
      <c r="G85" s="33">
        <v>18275</v>
      </c>
      <c r="H85" s="43">
        <v>1190</v>
      </c>
      <c r="I85" s="30"/>
      <c r="J85" s="19"/>
      <c r="K85" s="19"/>
      <c r="L85" s="12"/>
    </row>
    <row r="86" spans="1:12" s="22" customFormat="1" ht="12.75" customHeight="1">
      <c r="A86" s="39">
        <v>3</v>
      </c>
      <c r="B86" s="41" t="s">
        <v>17</v>
      </c>
      <c r="C86" s="40"/>
      <c r="D86" s="27">
        <v>16000</v>
      </c>
      <c r="E86" s="27">
        <v>6960</v>
      </c>
      <c r="F86" s="27">
        <v>16000</v>
      </c>
      <c r="G86" s="33">
        <v>5302.49</v>
      </c>
      <c r="H86" s="43">
        <v>1658</v>
      </c>
      <c r="I86" s="30"/>
      <c r="J86" s="19"/>
      <c r="K86" s="19"/>
      <c r="L86" s="12"/>
    </row>
    <row r="87" spans="1:12" s="22" customFormat="1" ht="12.75" customHeight="1">
      <c r="A87" s="39">
        <v>3</v>
      </c>
      <c r="B87" s="41" t="s">
        <v>105</v>
      </c>
      <c r="C87" s="40"/>
      <c r="D87" s="27">
        <v>113000</v>
      </c>
      <c r="E87" s="27">
        <v>66468</v>
      </c>
      <c r="F87" s="27">
        <v>113000</v>
      </c>
      <c r="G87" s="33">
        <v>72845</v>
      </c>
      <c r="H87" s="48">
        <v>9431</v>
      </c>
      <c r="I87" s="30"/>
      <c r="J87" s="19"/>
      <c r="K87" s="19"/>
      <c r="L87" s="12"/>
    </row>
    <row r="88" spans="1:12" s="22" customFormat="1" ht="12.75" customHeight="1">
      <c r="A88" s="39">
        <v>4</v>
      </c>
      <c r="B88" s="41" t="s">
        <v>22</v>
      </c>
      <c r="C88" s="40"/>
      <c r="D88" s="27">
        <v>10000</v>
      </c>
      <c r="E88" s="27">
        <v>11875</v>
      </c>
      <c r="F88" s="27">
        <v>10000</v>
      </c>
      <c r="G88" s="33">
        <v>11981</v>
      </c>
      <c r="H88" s="48">
        <v>218</v>
      </c>
      <c r="I88" s="30"/>
      <c r="J88" s="19"/>
      <c r="K88" s="19"/>
      <c r="L88" s="12"/>
    </row>
    <row r="89" spans="1:12" s="22" customFormat="1" ht="12.75" customHeight="1">
      <c r="A89" s="39">
        <v>4</v>
      </c>
      <c r="B89" s="41" t="s">
        <v>28</v>
      </c>
      <c r="C89" s="40"/>
      <c r="D89" s="27">
        <v>8000</v>
      </c>
      <c r="E89" s="27">
        <v>10530</v>
      </c>
      <c r="F89" s="27">
        <v>9000</v>
      </c>
      <c r="G89" s="33">
        <v>7297</v>
      </c>
      <c r="H89" s="48">
        <v>5454</v>
      </c>
      <c r="I89" s="30"/>
      <c r="J89" s="19"/>
      <c r="K89" s="19"/>
      <c r="L89" s="12"/>
    </row>
    <row r="90" spans="1:12" s="22" customFormat="1" ht="12.75" customHeight="1">
      <c r="A90" s="39">
        <v>5</v>
      </c>
      <c r="B90" s="41" t="s">
        <v>106</v>
      </c>
      <c r="C90" s="40"/>
      <c r="D90" s="27">
        <v>71420</v>
      </c>
      <c r="E90" s="27">
        <v>40647</v>
      </c>
      <c r="F90" s="27">
        <v>71420</v>
      </c>
      <c r="G90" s="33">
        <v>35213</v>
      </c>
      <c r="H90" s="43">
        <v>6219</v>
      </c>
      <c r="I90" s="30"/>
      <c r="J90" s="19"/>
      <c r="K90" s="19"/>
      <c r="L90" s="12"/>
    </row>
    <row r="91" spans="1:12" s="22" customFormat="1" ht="12.75" customHeight="1">
      <c r="A91" s="39">
        <v>6</v>
      </c>
      <c r="B91" s="42" t="s">
        <v>32</v>
      </c>
      <c r="C91" s="40"/>
      <c r="D91" s="27">
        <v>12000</v>
      </c>
      <c r="E91" s="27">
        <v>15985</v>
      </c>
      <c r="F91" s="27">
        <v>12000</v>
      </c>
      <c r="G91" s="33">
        <v>13507</v>
      </c>
      <c r="H91" s="43">
        <v>6593</v>
      </c>
      <c r="I91" s="30"/>
      <c r="J91" s="19"/>
      <c r="K91" s="19"/>
      <c r="L91" s="12"/>
    </row>
    <row r="92" spans="1:12" s="22" customFormat="1" ht="12.75" customHeight="1">
      <c r="A92" s="39">
        <v>7</v>
      </c>
      <c r="B92" s="42" t="s">
        <v>33</v>
      </c>
      <c r="C92" s="40"/>
      <c r="D92" s="27">
        <v>21000</v>
      </c>
      <c r="E92" s="27">
        <v>22825</v>
      </c>
      <c r="F92" s="27">
        <v>20800</v>
      </c>
      <c r="G92" s="33">
        <v>22242</v>
      </c>
      <c r="H92" s="43">
        <v>14103</v>
      </c>
      <c r="I92" s="30"/>
      <c r="J92" s="19"/>
      <c r="K92" s="19"/>
      <c r="L92" s="12"/>
    </row>
    <row r="93" spans="1:12" s="22" customFormat="1" ht="12.75" customHeight="1">
      <c r="A93" s="39">
        <v>8</v>
      </c>
      <c r="B93" s="41" t="s">
        <v>108</v>
      </c>
      <c r="C93" s="40"/>
      <c r="D93" s="27">
        <v>40000</v>
      </c>
      <c r="E93" s="27">
        <v>12794</v>
      </c>
      <c r="F93" s="27">
        <v>40000</v>
      </c>
      <c r="G93" s="33">
        <v>14793</v>
      </c>
      <c r="H93" s="43">
        <v>2824</v>
      </c>
      <c r="I93" s="30"/>
      <c r="J93" s="19"/>
      <c r="K93" s="19"/>
      <c r="L93" s="12"/>
    </row>
    <row r="94" spans="1:12" s="22" customFormat="1" ht="12.75" customHeight="1">
      <c r="A94" s="39">
        <v>9</v>
      </c>
      <c r="B94" s="41" t="s">
        <v>109</v>
      </c>
      <c r="C94" s="40"/>
      <c r="D94" s="27">
        <v>20000</v>
      </c>
      <c r="E94" s="27">
        <v>17104</v>
      </c>
      <c r="F94" s="27">
        <v>19500</v>
      </c>
      <c r="G94" s="178">
        <v>19786</v>
      </c>
      <c r="H94" s="43">
        <v>1832</v>
      </c>
      <c r="I94" s="30"/>
      <c r="J94" s="19"/>
      <c r="K94" s="19"/>
      <c r="L94" s="12"/>
    </row>
    <row r="95" spans="1:12" s="22" customFormat="1" ht="12.75" customHeight="1">
      <c r="A95" s="39">
        <v>10</v>
      </c>
      <c r="B95" s="41" t="s">
        <v>212</v>
      </c>
      <c r="C95" s="40"/>
      <c r="D95" s="27">
        <v>55000</v>
      </c>
      <c r="E95" s="27">
        <v>37869</v>
      </c>
      <c r="F95" s="27">
        <v>55000</v>
      </c>
      <c r="G95" s="179">
        <v>36889</v>
      </c>
      <c r="H95" s="43">
        <v>980</v>
      </c>
      <c r="I95" s="30"/>
      <c r="J95" s="19"/>
      <c r="K95" s="19"/>
      <c r="L95" s="12"/>
    </row>
    <row r="96" spans="1:12" s="22" customFormat="1" ht="12.75" customHeight="1">
      <c r="A96" s="39">
        <v>11</v>
      </c>
      <c r="B96" s="41" t="s">
        <v>225</v>
      </c>
      <c r="C96" s="40"/>
      <c r="D96" s="27"/>
      <c r="E96" s="27">
        <v>-1336</v>
      </c>
      <c r="F96" s="27">
        <v>1500</v>
      </c>
      <c r="G96" s="179">
        <v>1042</v>
      </c>
      <c r="H96" s="43">
        <v>8523</v>
      </c>
      <c r="I96" s="30"/>
      <c r="J96" s="19"/>
      <c r="K96" s="19"/>
      <c r="L96" s="12"/>
    </row>
    <row r="97" spans="1:12" s="22" customFormat="1" ht="12.75" customHeight="1" thickBot="1">
      <c r="A97" s="175"/>
      <c r="B97" s="189" t="s">
        <v>104</v>
      </c>
      <c r="C97" s="36"/>
      <c r="D97" s="36">
        <f>SUM(D84:D96)</f>
        <v>392420</v>
      </c>
      <c r="E97" s="36">
        <f>SUM(E84:E96)</f>
        <v>269323</v>
      </c>
      <c r="F97" s="36">
        <f>SUM(F84:F96)</f>
        <v>394220</v>
      </c>
      <c r="G97" s="36">
        <f>SUM(G84:G96)</f>
        <v>270096.49</v>
      </c>
      <c r="H97" s="36">
        <f>SUM(H84:H96)</f>
        <v>59025</v>
      </c>
      <c r="I97" s="30"/>
      <c r="J97" s="19"/>
      <c r="K97" s="19"/>
      <c r="L97" s="12"/>
    </row>
    <row r="98" spans="1:12" s="17" customFormat="1" ht="12.75" customHeight="1" thickTop="1">
      <c r="A98" s="184">
        <v>1</v>
      </c>
      <c r="B98" s="184" t="s">
        <v>46</v>
      </c>
      <c r="C98" s="185"/>
      <c r="D98" s="185">
        <v>32000</v>
      </c>
      <c r="E98" s="187">
        <v>19865</v>
      </c>
      <c r="F98" s="187">
        <v>33500</v>
      </c>
      <c r="G98" s="187">
        <v>20730.86</v>
      </c>
      <c r="H98" s="200">
        <v>623.95</v>
      </c>
      <c r="I98" s="31"/>
      <c r="J98" s="15"/>
      <c r="K98" s="15"/>
      <c r="L98" s="16"/>
    </row>
    <row r="99" spans="1:12" s="17" customFormat="1" ht="12.75" customHeight="1">
      <c r="A99" s="12">
        <v>2</v>
      </c>
      <c r="B99" s="12" t="s">
        <v>13</v>
      </c>
      <c r="C99" s="13"/>
      <c r="D99" s="13">
        <v>60000</v>
      </c>
      <c r="E99" s="14">
        <v>61739.9</v>
      </c>
      <c r="F99" s="14">
        <v>60000</v>
      </c>
      <c r="G99" s="44">
        <v>57243.97</v>
      </c>
      <c r="H99" s="49">
        <v>22587.79</v>
      </c>
      <c r="I99" s="31"/>
      <c r="J99" s="15"/>
      <c r="K99" s="15"/>
      <c r="L99" s="16"/>
    </row>
    <row r="100" spans="1:12" s="17" customFormat="1" ht="12.75" customHeight="1">
      <c r="A100" s="12">
        <v>3</v>
      </c>
      <c r="B100" s="12" t="s">
        <v>47</v>
      </c>
      <c r="C100" s="13"/>
      <c r="D100" s="13">
        <v>25850</v>
      </c>
      <c r="E100" s="14">
        <v>15950.1</v>
      </c>
      <c r="F100" s="14">
        <v>25850</v>
      </c>
      <c r="G100" s="44">
        <v>15289.28</v>
      </c>
      <c r="H100" s="49">
        <v>1651.79</v>
      </c>
      <c r="I100" s="31"/>
      <c r="J100" s="15"/>
      <c r="K100" s="15"/>
      <c r="L100" s="16"/>
    </row>
    <row r="101" spans="1:12" s="17" customFormat="1" ht="12.75" customHeight="1">
      <c r="A101" s="12">
        <v>4</v>
      </c>
      <c r="B101" s="12" t="s">
        <v>14</v>
      </c>
      <c r="C101" s="13"/>
      <c r="D101" s="13">
        <v>160000</v>
      </c>
      <c r="E101" s="14">
        <v>108639.5</v>
      </c>
      <c r="F101" s="14">
        <v>160000</v>
      </c>
      <c r="G101" s="44">
        <v>110176.42</v>
      </c>
      <c r="H101" s="49">
        <v>5127.99</v>
      </c>
      <c r="I101" s="31"/>
      <c r="J101" s="15"/>
      <c r="K101" s="15"/>
      <c r="L101" s="16"/>
    </row>
    <row r="102" spans="1:12" s="17" customFormat="1" ht="12.75" customHeight="1">
      <c r="A102" s="12">
        <v>5</v>
      </c>
      <c r="B102" s="12" t="s">
        <v>48</v>
      </c>
      <c r="C102" s="13"/>
      <c r="D102" s="13">
        <v>53500</v>
      </c>
      <c r="E102" s="14">
        <v>29331.06</v>
      </c>
      <c r="F102" s="14">
        <v>53500</v>
      </c>
      <c r="G102" s="44">
        <v>28893.79</v>
      </c>
      <c r="H102" s="49">
        <v>2906.42</v>
      </c>
      <c r="I102" s="31"/>
      <c r="J102" s="15"/>
      <c r="K102" s="15"/>
      <c r="L102" s="16"/>
    </row>
    <row r="103" spans="1:12" s="17" customFormat="1" ht="12.75" customHeight="1">
      <c r="A103" s="12">
        <v>6</v>
      </c>
      <c r="B103" s="12" t="s">
        <v>15</v>
      </c>
      <c r="C103" s="13"/>
      <c r="D103" s="13">
        <v>100000</v>
      </c>
      <c r="E103" s="14">
        <v>121723.6</v>
      </c>
      <c r="F103" s="14">
        <v>100000</v>
      </c>
      <c r="G103" s="44">
        <v>117833.59</v>
      </c>
      <c r="H103" s="49">
        <v>22694.79</v>
      </c>
      <c r="I103" s="31"/>
      <c r="J103" s="15"/>
      <c r="K103" s="15"/>
      <c r="L103" s="16"/>
    </row>
    <row r="104" spans="1:12" s="17" customFormat="1" ht="12.75" customHeight="1">
      <c r="A104" s="12">
        <v>7</v>
      </c>
      <c r="B104" s="12" t="s">
        <v>16</v>
      </c>
      <c r="C104" s="13"/>
      <c r="D104" s="13">
        <v>19000</v>
      </c>
      <c r="E104" s="14">
        <v>8485.57</v>
      </c>
      <c r="F104" s="14">
        <v>19000</v>
      </c>
      <c r="G104" s="44">
        <v>8485.57</v>
      </c>
      <c r="H104" s="49"/>
      <c r="I104" s="31"/>
      <c r="J104" s="15"/>
      <c r="K104" s="15"/>
      <c r="L104" s="16"/>
    </row>
    <row r="105" spans="1:12" s="17" customFormat="1" ht="12.75" customHeight="1">
      <c r="A105" s="12">
        <v>8</v>
      </c>
      <c r="B105" s="12" t="s">
        <v>17</v>
      </c>
      <c r="C105" s="13"/>
      <c r="D105" s="13">
        <v>103000</v>
      </c>
      <c r="E105" s="14">
        <v>99979.6</v>
      </c>
      <c r="F105" s="14">
        <v>110000</v>
      </c>
      <c r="G105" s="44">
        <v>99902.16</v>
      </c>
      <c r="H105" s="49">
        <v>7592.59</v>
      </c>
      <c r="I105" s="31"/>
      <c r="J105" s="15"/>
      <c r="K105" s="15"/>
      <c r="L105" s="16"/>
    </row>
    <row r="106" spans="1:12" s="17" customFormat="1" ht="12.75" customHeight="1">
      <c r="A106" s="12">
        <v>9</v>
      </c>
      <c r="B106" s="12" t="s">
        <v>18</v>
      </c>
      <c r="C106" s="13"/>
      <c r="D106" s="13">
        <v>69100</v>
      </c>
      <c r="E106" s="14">
        <v>76670.3</v>
      </c>
      <c r="F106" s="14">
        <v>69100</v>
      </c>
      <c r="G106" s="44">
        <v>69866.55</v>
      </c>
      <c r="H106" s="49">
        <v>13029.59</v>
      </c>
      <c r="I106" s="31"/>
      <c r="J106" s="15"/>
      <c r="K106" s="15"/>
      <c r="L106" s="16"/>
    </row>
    <row r="107" spans="1:12" s="17" customFormat="1" ht="12.75" customHeight="1">
      <c r="A107" s="12">
        <v>10</v>
      </c>
      <c r="B107" s="12" t="s">
        <v>19</v>
      </c>
      <c r="C107" s="13"/>
      <c r="D107" s="13">
        <v>135000</v>
      </c>
      <c r="E107" s="14">
        <v>116373.9</v>
      </c>
      <c r="F107" s="14">
        <v>135000</v>
      </c>
      <c r="G107" s="44">
        <v>113013.5</v>
      </c>
      <c r="H107" s="49">
        <v>11800.84</v>
      </c>
      <c r="I107" s="31"/>
      <c r="J107" s="15"/>
      <c r="K107" s="15"/>
      <c r="L107" s="16"/>
    </row>
    <row r="108" spans="1:12" s="17" customFormat="1" ht="12.75" customHeight="1">
      <c r="A108" s="12">
        <v>11</v>
      </c>
      <c r="B108" s="12" t="s">
        <v>20</v>
      </c>
      <c r="C108" s="13"/>
      <c r="D108" s="13">
        <v>80400</v>
      </c>
      <c r="E108" s="14">
        <v>80751.42</v>
      </c>
      <c r="F108" s="14">
        <v>87400</v>
      </c>
      <c r="G108" s="44">
        <v>88762.09</v>
      </c>
      <c r="H108" s="49">
        <v>11664.47</v>
      </c>
      <c r="I108" s="31"/>
      <c r="J108" s="15"/>
      <c r="K108" s="15"/>
      <c r="L108" s="16"/>
    </row>
    <row r="109" spans="1:12" s="17" customFormat="1" ht="12.75" customHeight="1">
      <c r="A109" s="12">
        <v>12</v>
      </c>
      <c r="B109" s="12" t="s">
        <v>21</v>
      </c>
      <c r="C109" s="13"/>
      <c r="D109" s="13">
        <v>187000</v>
      </c>
      <c r="E109" s="14">
        <v>192516.63</v>
      </c>
      <c r="F109" s="14">
        <v>208500</v>
      </c>
      <c r="G109" s="44">
        <v>208027.08</v>
      </c>
      <c r="H109" s="49">
        <v>38493.61</v>
      </c>
      <c r="I109" s="31"/>
      <c r="J109" s="15"/>
      <c r="K109" s="15"/>
      <c r="L109" s="16"/>
    </row>
    <row r="110" spans="1:12" s="17" customFormat="1" ht="12.75" customHeight="1">
      <c r="A110" s="12">
        <v>13</v>
      </c>
      <c r="B110" s="12" t="s">
        <v>22</v>
      </c>
      <c r="C110" s="13"/>
      <c r="D110" s="13">
        <v>58000</v>
      </c>
      <c r="E110" s="14">
        <v>67210.64</v>
      </c>
      <c r="F110" s="14">
        <v>56000</v>
      </c>
      <c r="G110" s="44">
        <v>73282.4</v>
      </c>
      <c r="H110" s="49">
        <v>576.45</v>
      </c>
      <c r="I110" s="31"/>
      <c r="J110" s="15"/>
      <c r="K110" s="15"/>
      <c r="L110" s="16"/>
    </row>
    <row r="111" spans="1:12" s="17" customFormat="1" ht="12.75" customHeight="1">
      <c r="A111" s="12">
        <v>14</v>
      </c>
      <c r="B111" s="12" t="s">
        <v>23</v>
      </c>
      <c r="C111" s="13"/>
      <c r="D111" s="13">
        <v>134300</v>
      </c>
      <c r="E111" s="14">
        <v>69717.7</v>
      </c>
      <c r="F111" s="14">
        <v>134300</v>
      </c>
      <c r="G111" s="44">
        <v>69583.75</v>
      </c>
      <c r="H111" s="49">
        <v>493.36</v>
      </c>
      <c r="I111" s="31"/>
      <c r="J111" s="15"/>
      <c r="K111" s="15"/>
      <c r="L111" s="16"/>
    </row>
    <row r="112" spans="1:12" s="17" customFormat="1" ht="12.75" customHeight="1">
      <c r="A112" s="12">
        <v>15</v>
      </c>
      <c r="B112" s="12" t="s">
        <v>24</v>
      </c>
      <c r="C112" s="13"/>
      <c r="D112" s="13">
        <v>201700</v>
      </c>
      <c r="E112" s="14">
        <v>147258.84</v>
      </c>
      <c r="F112" s="14">
        <v>201000</v>
      </c>
      <c r="G112" s="44">
        <v>145426.2</v>
      </c>
      <c r="H112" s="49">
        <v>7212.53</v>
      </c>
      <c r="I112" s="31"/>
      <c r="J112" s="15"/>
      <c r="K112" s="15"/>
      <c r="L112" s="16"/>
    </row>
    <row r="113" spans="1:12" s="17" customFormat="1" ht="12.75" customHeight="1">
      <c r="A113" s="12">
        <v>16</v>
      </c>
      <c r="B113" s="12" t="s">
        <v>49</v>
      </c>
      <c r="C113" s="13"/>
      <c r="D113" s="13">
        <v>65000</v>
      </c>
      <c r="E113" s="14">
        <v>42864.74</v>
      </c>
      <c r="F113" s="14">
        <v>65000</v>
      </c>
      <c r="G113" s="44">
        <v>42529.34</v>
      </c>
      <c r="H113" s="49">
        <v>3606.3</v>
      </c>
      <c r="I113" s="31"/>
      <c r="J113" s="15"/>
      <c r="K113" s="15"/>
      <c r="L113" s="16"/>
    </row>
    <row r="114" spans="1:12" s="17" customFormat="1" ht="12.75" customHeight="1">
      <c r="A114" s="12">
        <v>17</v>
      </c>
      <c r="B114" s="12" t="s">
        <v>25</v>
      </c>
      <c r="C114" s="13"/>
      <c r="D114" s="13">
        <v>75504</v>
      </c>
      <c r="E114" s="14">
        <v>57827.08</v>
      </c>
      <c r="F114" s="14">
        <v>75504</v>
      </c>
      <c r="G114" s="44">
        <v>57179.69</v>
      </c>
      <c r="H114" s="49">
        <v>1425.37</v>
      </c>
      <c r="I114" s="31"/>
      <c r="J114" s="15"/>
      <c r="K114" s="15"/>
      <c r="L114" s="16"/>
    </row>
    <row r="115" spans="1:12" s="17" customFormat="1" ht="12.75" customHeight="1">
      <c r="A115" s="12">
        <v>18</v>
      </c>
      <c r="B115" s="12" t="s">
        <v>26</v>
      </c>
      <c r="C115" s="13"/>
      <c r="D115" s="13">
        <v>98000</v>
      </c>
      <c r="E115" s="14">
        <v>74834.9</v>
      </c>
      <c r="F115" s="14">
        <v>97000</v>
      </c>
      <c r="G115" s="44">
        <v>77545.91</v>
      </c>
      <c r="H115" s="49">
        <v>2540</v>
      </c>
      <c r="I115" s="31"/>
      <c r="J115" s="15"/>
      <c r="K115" s="15"/>
      <c r="L115" s="16"/>
    </row>
    <row r="116" spans="1:12" s="17" customFormat="1" ht="12.75" customHeight="1">
      <c r="A116" s="12">
        <v>19</v>
      </c>
      <c r="B116" s="12" t="s">
        <v>27</v>
      </c>
      <c r="C116" s="13"/>
      <c r="D116" s="13">
        <v>65600</v>
      </c>
      <c r="E116" s="14">
        <v>56487.66</v>
      </c>
      <c r="F116" s="14">
        <v>65600</v>
      </c>
      <c r="G116" s="44">
        <v>53706.66</v>
      </c>
      <c r="H116" s="49">
        <v>6094.39</v>
      </c>
      <c r="I116" s="31"/>
      <c r="J116" s="15"/>
      <c r="K116" s="15"/>
      <c r="L116" s="16"/>
    </row>
    <row r="117" spans="1:12" s="17" customFormat="1" ht="12.75" customHeight="1">
      <c r="A117" s="12">
        <v>20</v>
      </c>
      <c r="B117" s="12" t="s">
        <v>28</v>
      </c>
      <c r="C117" s="13"/>
      <c r="D117" s="13">
        <v>75000</v>
      </c>
      <c r="E117" s="14">
        <v>73809.65</v>
      </c>
      <c r="F117" s="14">
        <v>75000</v>
      </c>
      <c r="G117" s="44">
        <v>69776.19</v>
      </c>
      <c r="H117" s="49">
        <v>9817</v>
      </c>
      <c r="I117" s="31"/>
      <c r="J117" s="15"/>
      <c r="K117" s="15"/>
      <c r="L117" s="16"/>
    </row>
    <row r="118" spans="1:12" s="17" customFormat="1" ht="12.75" customHeight="1">
      <c r="A118" s="12">
        <v>21</v>
      </c>
      <c r="B118" s="12" t="s">
        <v>50</v>
      </c>
      <c r="C118" s="13"/>
      <c r="D118" s="13">
        <v>56000</v>
      </c>
      <c r="E118" s="14">
        <v>37160.32</v>
      </c>
      <c r="F118" s="14">
        <v>56000</v>
      </c>
      <c r="G118" s="44">
        <v>38142.29</v>
      </c>
      <c r="H118" s="49">
        <v>69.69</v>
      </c>
      <c r="I118" s="31"/>
      <c r="J118" s="15"/>
      <c r="K118" s="15"/>
      <c r="L118" s="16"/>
    </row>
    <row r="119" spans="1:12" s="17" customFormat="1" ht="12.75" customHeight="1">
      <c r="A119" s="12">
        <v>22</v>
      </c>
      <c r="B119" s="12" t="s">
        <v>29</v>
      </c>
      <c r="C119" s="13"/>
      <c r="D119" s="13">
        <v>59000</v>
      </c>
      <c r="E119" s="14">
        <v>69458.76</v>
      </c>
      <c r="F119" s="14">
        <v>59000</v>
      </c>
      <c r="G119" s="44">
        <v>66013.72</v>
      </c>
      <c r="H119" s="49">
        <v>7674.21</v>
      </c>
      <c r="I119" s="31"/>
      <c r="J119" s="15"/>
      <c r="K119" s="15"/>
      <c r="L119" s="16"/>
    </row>
    <row r="120" spans="1:12" s="17" customFormat="1" ht="12.75" customHeight="1">
      <c r="A120" s="12">
        <v>23</v>
      </c>
      <c r="B120" s="12" t="s">
        <v>30</v>
      </c>
      <c r="C120" s="13"/>
      <c r="D120" s="13">
        <v>80000</v>
      </c>
      <c r="E120" s="14">
        <v>82481.26</v>
      </c>
      <c r="F120" s="14">
        <v>80000</v>
      </c>
      <c r="G120" s="44">
        <v>79833</v>
      </c>
      <c r="H120" s="49">
        <v>4534.55</v>
      </c>
      <c r="I120" s="31"/>
      <c r="J120" s="15"/>
      <c r="K120" s="15"/>
      <c r="L120" s="16"/>
    </row>
    <row r="121" spans="1:12" s="17" customFormat="1" ht="12.75" customHeight="1">
      <c r="A121" s="12">
        <v>24</v>
      </c>
      <c r="B121" s="12" t="s">
        <v>31</v>
      </c>
      <c r="C121" s="13"/>
      <c r="D121" s="13">
        <v>157586</v>
      </c>
      <c r="E121" s="14">
        <v>91794.87</v>
      </c>
      <c r="F121" s="14">
        <v>157586</v>
      </c>
      <c r="G121" s="44">
        <v>78069.69</v>
      </c>
      <c r="H121" s="49">
        <v>57034.79</v>
      </c>
      <c r="I121" s="31"/>
      <c r="J121" s="15"/>
      <c r="K121" s="15"/>
      <c r="L121" s="16"/>
    </row>
    <row r="122" spans="1:12" s="17" customFormat="1" ht="12.75" customHeight="1">
      <c r="A122" s="12">
        <v>25</v>
      </c>
      <c r="B122" s="12" t="s">
        <v>32</v>
      </c>
      <c r="C122" s="13"/>
      <c r="D122" s="13">
        <v>161000</v>
      </c>
      <c r="E122" s="14">
        <v>118365.21</v>
      </c>
      <c r="F122" s="14">
        <v>150000</v>
      </c>
      <c r="G122" s="44">
        <v>112136.95</v>
      </c>
      <c r="H122" s="49">
        <v>12857.43</v>
      </c>
      <c r="I122" s="31"/>
      <c r="J122" s="15"/>
      <c r="K122" s="15"/>
      <c r="L122" s="16"/>
    </row>
    <row r="123" spans="1:12" s="17" customFormat="1" ht="12.75" customHeight="1">
      <c r="A123" s="12">
        <v>26</v>
      </c>
      <c r="B123" s="12" t="s">
        <v>33</v>
      </c>
      <c r="C123" s="13"/>
      <c r="D123" s="13">
        <v>90000</v>
      </c>
      <c r="E123" s="14">
        <v>59538.44</v>
      </c>
      <c r="F123" s="14">
        <v>70200</v>
      </c>
      <c r="G123" s="44">
        <v>48392.24</v>
      </c>
      <c r="H123" s="49">
        <v>43344.86</v>
      </c>
      <c r="I123" s="31"/>
      <c r="J123" s="15"/>
      <c r="K123" s="15"/>
      <c r="L123" s="16"/>
    </row>
    <row r="124" spans="1:12" s="17" customFormat="1" ht="12.75" customHeight="1">
      <c r="A124" s="12">
        <v>27</v>
      </c>
      <c r="B124" s="12" t="s">
        <v>34</v>
      </c>
      <c r="C124" s="13"/>
      <c r="D124" s="13">
        <v>88111</v>
      </c>
      <c r="E124" s="14">
        <v>73397.86</v>
      </c>
      <c r="F124" s="14">
        <v>88000</v>
      </c>
      <c r="G124" s="44">
        <v>71202.45</v>
      </c>
      <c r="H124" s="49">
        <v>5956.96</v>
      </c>
      <c r="I124" s="31"/>
      <c r="J124" s="15"/>
      <c r="K124" s="15"/>
      <c r="L124" s="16"/>
    </row>
    <row r="125" spans="1:12" s="17" customFormat="1" ht="12.75" customHeight="1">
      <c r="A125" s="12">
        <v>28</v>
      </c>
      <c r="B125" s="12" t="s">
        <v>55</v>
      </c>
      <c r="C125" s="13"/>
      <c r="D125" s="13">
        <v>58640</v>
      </c>
      <c r="E125" s="14">
        <v>75801.15</v>
      </c>
      <c r="F125" s="14">
        <v>58640</v>
      </c>
      <c r="G125" s="44">
        <v>73974.52</v>
      </c>
      <c r="H125" s="49">
        <v>16219.88</v>
      </c>
      <c r="I125" s="31"/>
      <c r="J125" s="15"/>
      <c r="K125" s="15"/>
      <c r="L125" s="16"/>
    </row>
    <row r="126" spans="1:12" s="17" customFormat="1" ht="12.75" customHeight="1">
      <c r="A126" s="12">
        <v>29</v>
      </c>
      <c r="B126" s="12" t="s">
        <v>36</v>
      </c>
      <c r="C126" s="13"/>
      <c r="D126" s="13">
        <v>144600</v>
      </c>
      <c r="E126" s="14">
        <v>103886.05</v>
      </c>
      <c r="F126" s="14">
        <v>144600</v>
      </c>
      <c r="G126" s="44">
        <v>99613.03</v>
      </c>
      <c r="H126" s="49">
        <v>13190.52</v>
      </c>
      <c r="I126" s="31"/>
      <c r="J126" s="15"/>
      <c r="K126" s="15"/>
      <c r="L126" s="16"/>
    </row>
    <row r="127" spans="1:12" s="17" customFormat="1" ht="12.75" customHeight="1">
      <c r="A127" s="12">
        <v>30</v>
      </c>
      <c r="B127" s="12" t="s">
        <v>37</v>
      </c>
      <c r="C127" s="13"/>
      <c r="D127" s="13">
        <v>150300</v>
      </c>
      <c r="E127" s="14">
        <v>131120.09</v>
      </c>
      <c r="F127" s="14">
        <v>150300</v>
      </c>
      <c r="G127" s="44">
        <v>133950.45</v>
      </c>
      <c r="H127" s="49">
        <v>1304.45</v>
      </c>
      <c r="I127" s="31"/>
      <c r="J127" s="15"/>
      <c r="K127" s="15"/>
      <c r="L127" s="16"/>
    </row>
    <row r="128" spans="1:12" s="17" customFormat="1" ht="12.75" customHeight="1">
      <c r="A128" s="12">
        <v>31</v>
      </c>
      <c r="B128" s="12" t="s">
        <v>56</v>
      </c>
      <c r="C128" s="13"/>
      <c r="D128" s="13">
        <v>60448</v>
      </c>
      <c r="E128" s="14">
        <v>41559.84</v>
      </c>
      <c r="F128" s="14">
        <v>64500</v>
      </c>
      <c r="G128" s="44">
        <v>40350.07</v>
      </c>
      <c r="H128" s="49">
        <v>7371.08</v>
      </c>
      <c r="I128" s="31"/>
      <c r="J128" s="15"/>
      <c r="K128" s="15"/>
      <c r="L128" s="16"/>
    </row>
    <row r="129" spans="1:12" s="17" customFormat="1" ht="12.75" customHeight="1">
      <c r="A129" s="12">
        <v>32</v>
      </c>
      <c r="B129" s="12" t="s">
        <v>38</v>
      </c>
      <c r="C129" s="13"/>
      <c r="D129" s="13">
        <v>130500</v>
      </c>
      <c r="E129" s="14">
        <v>82533.6</v>
      </c>
      <c r="F129" s="14">
        <v>130500</v>
      </c>
      <c r="G129" s="44">
        <v>82283.28</v>
      </c>
      <c r="H129" s="49">
        <v>3554.61</v>
      </c>
      <c r="I129" s="31"/>
      <c r="J129" s="15"/>
      <c r="K129" s="15"/>
      <c r="L129" s="16"/>
    </row>
    <row r="130" spans="1:12" s="17" customFormat="1" ht="12.75" customHeight="1">
      <c r="A130" s="12">
        <v>33</v>
      </c>
      <c r="B130" s="12" t="s">
        <v>39</v>
      </c>
      <c r="C130" s="13"/>
      <c r="D130" s="13">
        <v>100000</v>
      </c>
      <c r="E130" s="14">
        <v>74442.15</v>
      </c>
      <c r="F130" s="14">
        <v>95000</v>
      </c>
      <c r="G130" s="44">
        <v>79933.3</v>
      </c>
      <c r="H130" s="49">
        <v>8163.43</v>
      </c>
      <c r="I130" s="31"/>
      <c r="J130" s="15"/>
      <c r="K130" s="15"/>
      <c r="L130" s="16"/>
    </row>
    <row r="131" spans="1:12" s="17" customFormat="1" ht="12.75" customHeight="1">
      <c r="A131" s="12">
        <v>34</v>
      </c>
      <c r="B131" s="12" t="s">
        <v>40</v>
      </c>
      <c r="C131" s="13"/>
      <c r="D131" s="13">
        <v>75398</v>
      </c>
      <c r="E131" s="14">
        <v>66184.65</v>
      </c>
      <c r="F131" s="14">
        <v>81790</v>
      </c>
      <c r="G131" s="44">
        <v>69495.61</v>
      </c>
      <c r="H131" s="49">
        <v>3294.71</v>
      </c>
      <c r="I131" s="31"/>
      <c r="J131" s="15"/>
      <c r="K131" s="15"/>
      <c r="L131" s="16"/>
    </row>
    <row r="132" spans="1:12" s="17" customFormat="1" ht="12.75" customHeight="1">
      <c r="A132" s="12">
        <v>35</v>
      </c>
      <c r="B132" s="12" t="s">
        <v>41</v>
      </c>
      <c r="C132" s="13"/>
      <c r="D132" s="13">
        <v>139755</v>
      </c>
      <c r="E132" s="14">
        <v>83711.5</v>
      </c>
      <c r="F132" s="14">
        <v>139755</v>
      </c>
      <c r="G132" s="44">
        <v>83954.31</v>
      </c>
      <c r="H132" s="49">
        <v>1538.8</v>
      </c>
      <c r="I132" s="31"/>
      <c r="J132" s="15"/>
      <c r="K132" s="15"/>
      <c r="L132" s="16"/>
    </row>
    <row r="133" spans="1:12" s="17" customFormat="1" ht="12.75" customHeight="1">
      <c r="A133" s="12">
        <v>36</v>
      </c>
      <c r="B133" s="12" t="s">
        <v>42</v>
      </c>
      <c r="C133" s="13"/>
      <c r="D133" s="13">
        <v>127400</v>
      </c>
      <c r="E133" s="14">
        <v>141377.73</v>
      </c>
      <c r="F133" s="14">
        <v>127400</v>
      </c>
      <c r="G133" s="44">
        <v>138282.44</v>
      </c>
      <c r="H133" s="49">
        <v>5991.12</v>
      </c>
      <c r="I133" s="31"/>
      <c r="J133" s="15"/>
      <c r="K133" s="15"/>
      <c r="L133" s="16"/>
    </row>
    <row r="134" spans="1:12" s="17" customFormat="1" ht="12.75" customHeight="1">
      <c r="A134" s="12">
        <v>37</v>
      </c>
      <c r="B134" s="12" t="s">
        <v>43</v>
      </c>
      <c r="C134" s="13"/>
      <c r="D134" s="13">
        <v>178466</v>
      </c>
      <c r="E134" s="14">
        <v>185449.36</v>
      </c>
      <c r="F134" s="14">
        <v>178466</v>
      </c>
      <c r="G134" s="44">
        <v>186896.55</v>
      </c>
      <c r="H134" s="49">
        <v>2608.48</v>
      </c>
      <c r="I134" s="31"/>
      <c r="J134" s="15"/>
      <c r="K134" s="15"/>
      <c r="L134" s="16"/>
    </row>
    <row r="135" spans="1:12" s="17" customFormat="1" ht="12.75" customHeight="1">
      <c r="A135" s="12">
        <v>38</v>
      </c>
      <c r="B135" s="12" t="s">
        <v>44</v>
      </c>
      <c r="C135" s="13"/>
      <c r="D135" s="13">
        <v>90000</v>
      </c>
      <c r="E135" s="14">
        <v>91587.39</v>
      </c>
      <c r="F135" s="14">
        <v>90000</v>
      </c>
      <c r="G135" s="44">
        <v>92177.93</v>
      </c>
      <c r="H135" s="49">
        <v>3487.39</v>
      </c>
      <c r="I135" s="31"/>
      <c r="J135" s="15"/>
      <c r="K135" s="15"/>
      <c r="L135" s="16"/>
    </row>
    <row r="136" spans="1:12" s="17" customFormat="1" ht="12.75" customHeight="1">
      <c r="A136" s="12">
        <v>39</v>
      </c>
      <c r="B136" s="12" t="s">
        <v>57</v>
      </c>
      <c r="C136" s="13"/>
      <c r="D136" s="14">
        <v>43000</v>
      </c>
      <c r="E136" s="13">
        <v>45292</v>
      </c>
      <c r="F136" s="14">
        <v>41000</v>
      </c>
      <c r="G136" s="44">
        <v>42234</v>
      </c>
      <c r="H136" s="49">
        <v>11052</v>
      </c>
      <c r="I136" s="31"/>
      <c r="J136" s="15"/>
      <c r="K136" s="15"/>
      <c r="L136" s="16"/>
    </row>
    <row r="137" spans="1:12" s="17" customFormat="1" ht="15" customHeight="1" thickBot="1">
      <c r="A137" s="189"/>
      <c r="B137" s="189" t="s">
        <v>214</v>
      </c>
      <c r="C137" s="36">
        <f aca="true" t="shared" si="5" ref="C137:I137">SUM(C98:C136)</f>
        <v>0</v>
      </c>
      <c r="D137" s="36">
        <f t="shared" si="5"/>
        <v>3788158</v>
      </c>
      <c r="E137" s="36">
        <f t="shared" si="5"/>
        <v>3177180.0199999996</v>
      </c>
      <c r="F137" s="36">
        <f t="shared" si="5"/>
        <v>3793991</v>
      </c>
      <c r="G137" s="36">
        <f t="shared" si="5"/>
        <v>3144190.829999999</v>
      </c>
      <c r="H137" s="36">
        <f t="shared" si="5"/>
        <v>379188.19000000006</v>
      </c>
      <c r="I137" s="30">
        <f t="shared" si="5"/>
        <v>0</v>
      </c>
      <c r="J137" s="15"/>
      <c r="K137" s="15"/>
      <c r="L137" s="16"/>
    </row>
    <row r="138" spans="1:12" s="29" customFormat="1" ht="13.5" customHeight="1" thickTop="1">
      <c r="A138" s="196">
        <v>1</v>
      </c>
      <c r="B138" s="196" t="s">
        <v>91</v>
      </c>
      <c r="C138" s="206"/>
      <c r="D138" s="206">
        <v>1623</v>
      </c>
      <c r="E138" s="206">
        <v>1524</v>
      </c>
      <c r="F138" s="206">
        <v>1402</v>
      </c>
      <c r="G138" s="206">
        <v>1302</v>
      </c>
      <c r="H138" s="206">
        <v>2416</v>
      </c>
      <c r="I138" s="27"/>
      <c r="J138" s="28"/>
      <c r="K138" s="28"/>
      <c r="L138" s="26"/>
    </row>
    <row r="139" spans="1:12" s="29" customFormat="1" ht="13.5" customHeight="1">
      <c r="A139" s="26">
        <v>2</v>
      </c>
      <c r="B139" s="26" t="s">
        <v>217</v>
      </c>
      <c r="C139" s="27"/>
      <c r="D139" s="27">
        <v>1200</v>
      </c>
      <c r="E139" s="27">
        <v>1207</v>
      </c>
      <c r="F139" s="27">
        <v>1200</v>
      </c>
      <c r="G139" s="27">
        <v>1071</v>
      </c>
      <c r="H139" s="27">
        <v>136</v>
      </c>
      <c r="I139" s="27"/>
      <c r="J139" s="28"/>
      <c r="K139" s="28"/>
      <c r="L139" s="26"/>
    </row>
    <row r="140" spans="1:12" s="17" customFormat="1" ht="10.5" customHeight="1">
      <c r="A140" s="12">
        <v>3</v>
      </c>
      <c r="B140" s="12" t="s">
        <v>92</v>
      </c>
      <c r="C140" s="14"/>
      <c r="D140" s="27">
        <v>81000</v>
      </c>
      <c r="E140" s="27">
        <v>110760</v>
      </c>
      <c r="F140" s="27">
        <v>91000</v>
      </c>
      <c r="G140" s="27">
        <v>73913</v>
      </c>
      <c r="H140" s="27">
        <v>150981</v>
      </c>
      <c r="I140" s="14"/>
      <c r="J140" s="15"/>
      <c r="K140" s="15"/>
      <c r="L140" s="16"/>
    </row>
    <row r="141" spans="1:12" s="17" customFormat="1" ht="12.75" customHeight="1" thickBot="1">
      <c r="A141" s="189"/>
      <c r="B141" s="189" t="s">
        <v>93</v>
      </c>
      <c r="C141" s="36">
        <f aca="true" t="shared" si="6" ref="C141:I141">SUM(C138:C140)</f>
        <v>0</v>
      </c>
      <c r="D141" s="36">
        <f t="shared" si="6"/>
        <v>83823</v>
      </c>
      <c r="E141" s="36">
        <f t="shared" si="6"/>
        <v>113491</v>
      </c>
      <c r="F141" s="36">
        <f t="shared" si="6"/>
        <v>93602</v>
      </c>
      <c r="G141" s="36">
        <f t="shared" si="6"/>
        <v>76286</v>
      </c>
      <c r="H141" s="36">
        <f t="shared" si="6"/>
        <v>153533</v>
      </c>
      <c r="I141" s="19">
        <f t="shared" si="6"/>
        <v>0</v>
      </c>
      <c r="J141" s="15"/>
      <c r="K141" s="15"/>
      <c r="L141" s="16"/>
    </row>
    <row r="142" spans="1:12" s="17" customFormat="1" ht="12.75" customHeight="1" thickBot="1" thickTop="1">
      <c r="A142" s="208"/>
      <c r="B142" s="208" t="s">
        <v>96</v>
      </c>
      <c r="C142" s="211"/>
      <c r="D142" s="212">
        <v>10</v>
      </c>
      <c r="E142" s="212">
        <v>10</v>
      </c>
      <c r="F142" s="212">
        <v>1387</v>
      </c>
      <c r="G142" s="212">
        <v>1386</v>
      </c>
      <c r="H142" s="212">
        <v>61</v>
      </c>
      <c r="I142" s="19"/>
      <c r="J142" s="15"/>
      <c r="K142" s="15"/>
      <c r="L142" s="16"/>
    </row>
    <row r="143" spans="1:12" s="17" customFormat="1" ht="12.75" customHeight="1" thickBot="1" thickTop="1">
      <c r="A143" s="208"/>
      <c r="B143" s="208" t="s">
        <v>97</v>
      </c>
      <c r="C143" s="211"/>
      <c r="D143" s="212">
        <v>7630</v>
      </c>
      <c r="E143" s="212">
        <v>12765</v>
      </c>
      <c r="F143" s="212">
        <v>10809</v>
      </c>
      <c r="G143" s="212">
        <v>7254</v>
      </c>
      <c r="H143" s="212">
        <v>9190</v>
      </c>
      <c r="I143" s="19"/>
      <c r="J143" s="15"/>
      <c r="K143" s="15"/>
      <c r="L143" s="16"/>
    </row>
    <row r="144" spans="1:12" s="22" customFormat="1" ht="12.75" customHeight="1" thickBot="1" thickTop="1">
      <c r="A144" s="208"/>
      <c r="B144" s="208" t="s">
        <v>98</v>
      </c>
      <c r="C144" s="211"/>
      <c r="D144" s="212">
        <v>72000</v>
      </c>
      <c r="E144" s="212">
        <v>98040</v>
      </c>
      <c r="F144" s="212">
        <v>72000</v>
      </c>
      <c r="G144" s="212">
        <v>83597</v>
      </c>
      <c r="H144" s="212">
        <v>79001</v>
      </c>
      <c r="I144" s="19"/>
      <c r="J144" s="19"/>
      <c r="K144" s="19"/>
      <c r="L144" s="12"/>
    </row>
    <row r="145" spans="1:12" s="17" customFormat="1" ht="15" customHeight="1" thickBot="1" thickTop="1">
      <c r="A145" s="201"/>
      <c r="B145" s="201" t="s">
        <v>226</v>
      </c>
      <c r="C145" s="202"/>
      <c r="D145" s="202">
        <v>600</v>
      </c>
      <c r="E145" s="202"/>
      <c r="F145" s="202">
        <v>600</v>
      </c>
      <c r="G145" s="202">
        <v>600</v>
      </c>
      <c r="H145" s="202"/>
      <c r="I145" s="30"/>
      <c r="J145" s="15"/>
      <c r="K145" s="15"/>
      <c r="L145" s="16"/>
    </row>
    <row r="146" spans="1:12" s="17" customFormat="1" ht="12.75" customHeight="1" thickTop="1">
      <c r="A146" s="184">
        <v>1</v>
      </c>
      <c r="B146" s="184" t="s">
        <v>88</v>
      </c>
      <c r="C146" s="187"/>
      <c r="D146" s="187">
        <v>82300</v>
      </c>
      <c r="E146" s="187">
        <v>64656</v>
      </c>
      <c r="F146" s="187">
        <v>82300</v>
      </c>
      <c r="G146" s="187">
        <v>58377</v>
      </c>
      <c r="H146" s="187">
        <v>30937</v>
      </c>
      <c r="I146" s="14"/>
      <c r="J146" s="15"/>
      <c r="K146" s="15"/>
      <c r="L146" s="16"/>
    </row>
    <row r="147" spans="1:12" s="17" customFormat="1" ht="12.75" customHeight="1">
      <c r="A147" s="12">
        <v>2</v>
      </c>
      <c r="B147" s="12" t="s">
        <v>89</v>
      </c>
      <c r="C147" s="14"/>
      <c r="D147" s="14">
        <v>23100</v>
      </c>
      <c r="E147" s="14">
        <v>25413</v>
      </c>
      <c r="F147" s="14">
        <v>26500</v>
      </c>
      <c r="G147" s="14">
        <v>25109</v>
      </c>
      <c r="H147" s="14">
        <v>7087</v>
      </c>
      <c r="I147" s="14"/>
      <c r="J147" s="15"/>
      <c r="K147" s="15"/>
      <c r="L147" s="16"/>
    </row>
    <row r="148" spans="1:12" s="17" customFormat="1" ht="12.75" customHeight="1" thickBot="1">
      <c r="A148" s="204"/>
      <c r="B148" s="204" t="s">
        <v>90</v>
      </c>
      <c r="C148" s="205">
        <f aca="true" t="shared" si="7" ref="C148:I148">SUM(C146:C147)</f>
        <v>0</v>
      </c>
      <c r="D148" s="205">
        <f t="shared" si="7"/>
        <v>105400</v>
      </c>
      <c r="E148" s="205">
        <f t="shared" si="7"/>
        <v>90069</v>
      </c>
      <c r="F148" s="205">
        <f t="shared" si="7"/>
        <v>108800</v>
      </c>
      <c r="G148" s="205">
        <f t="shared" si="7"/>
        <v>83486</v>
      </c>
      <c r="H148" s="205">
        <f t="shared" si="7"/>
        <v>38024</v>
      </c>
      <c r="I148" s="19">
        <f t="shared" si="7"/>
        <v>0</v>
      </c>
      <c r="J148" s="15"/>
      <c r="K148" s="15"/>
      <c r="L148" s="16"/>
    </row>
    <row r="149" spans="1:12" s="17" customFormat="1" ht="12.75" customHeight="1" thickTop="1">
      <c r="A149" s="177">
        <v>1</v>
      </c>
      <c r="B149" s="177" t="s">
        <v>84</v>
      </c>
      <c r="C149" s="203"/>
      <c r="D149" s="203">
        <v>320</v>
      </c>
      <c r="E149" s="203">
        <v>124</v>
      </c>
      <c r="F149" s="203">
        <v>200</v>
      </c>
      <c r="G149" s="203">
        <v>0</v>
      </c>
      <c r="H149" s="203">
        <v>286</v>
      </c>
      <c r="I149" s="14"/>
      <c r="J149" s="15"/>
      <c r="K149" s="15"/>
      <c r="L149" s="16"/>
    </row>
    <row r="150" spans="1:12" s="17" customFormat="1" ht="12.75" customHeight="1">
      <c r="A150" s="12">
        <v>2</v>
      </c>
      <c r="B150" s="12" t="s">
        <v>85</v>
      </c>
      <c r="C150" s="14"/>
      <c r="D150" s="14">
        <v>200</v>
      </c>
      <c r="E150" s="14">
        <v>10</v>
      </c>
      <c r="F150" s="14">
        <v>400</v>
      </c>
      <c r="G150" s="14">
        <v>0</v>
      </c>
      <c r="H150" s="14">
        <v>222</v>
      </c>
      <c r="I150" s="14"/>
      <c r="J150" s="15"/>
      <c r="K150" s="15"/>
      <c r="L150" s="16"/>
    </row>
    <row r="151" spans="1:12" s="17" customFormat="1" ht="12.75" customHeight="1">
      <c r="A151" s="12">
        <v>3</v>
      </c>
      <c r="B151" s="12" t="s">
        <v>86</v>
      </c>
      <c r="C151" s="14"/>
      <c r="D151" s="14">
        <v>230</v>
      </c>
      <c r="E151" s="14">
        <v>78</v>
      </c>
      <c r="F151" s="14">
        <v>1050</v>
      </c>
      <c r="G151" s="14">
        <v>0</v>
      </c>
      <c r="H151" s="14">
        <v>1034</v>
      </c>
      <c r="I151" s="14"/>
      <c r="J151" s="15"/>
      <c r="K151" s="15"/>
      <c r="L151" s="16"/>
    </row>
    <row r="152" spans="1:12" s="17" customFormat="1" ht="12.75" customHeight="1" thickBot="1">
      <c r="A152" s="189"/>
      <c r="B152" s="189" t="s">
        <v>87</v>
      </c>
      <c r="C152" s="36">
        <f aca="true" t="shared" si="8" ref="C152:I152">SUM(C149:C151)</f>
        <v>0</v>
      </c>
      <c r="D152" s="36">
        <f t="shared" si="8"/>
        <v>750</v>
      </c>
      <c r="E152" s="36">
        <f t="shared" si="8"/>
        <v>212</v>
      </c>
      <c r="F152" s="36">
        <f t="shared" si="8"/>
        <v>1650</v>
      </c>
      <c r="G152" s="36">
        <f t="shared" si="8"/>
        <v>0</v>
      </c>
      <c r="H152" s="36">
        <f t="shared" si="8"/>
        <v>1542</v>
      </c>
      <c r="I152" s="19">
        <f t="shared" si="8"/>
        <v>0</v>
      </c>
      <c r="J152" s="15"/>
      <c r="K152" s="15"/>
      <c r="L152" s="16"/>
    </row>
    <row r="153" spans="1:12" s="17" customFormat="1" ht="12.75" customHeight="1" thickBot="1" thickTop="1">
      <c r="A153" s="208">
        <v>4</v>
      </c>
      <c r="B153" s="208" t="s">
        <v>94</v>
      </c>
      <c r="C153" s="211"/>
      <c r="D153" s="212">
        <v>139000</v>
      </c>
      <c r="E153" s="212">
        <v>206350</v>
      </c>
      <c r="F153" s="212">
        <v>219000</v>
      </c>
      <c r="G153" s="212">
        <v>165237</v>
      </c>
      <c r="H153" s="212">
        <v>158195</v>
      </c>
      <c r="I153" s="19"/>
      <c r="J153" s="15"/>
      <c r="K153" s="15"/>
      <c r="L153" s="16"/>
    </row>
    <row r="154" spans="1:12" s="22" customFormat="1" ht="12.75" customHeight="1" thickTop="1">
      <c r="A154" s="184">
        <v>1</v>
      </c>
      <c r="B154" s="184" t="s">
        <v>70</v>
      </c>
      <c r="C154" s="187"/>
      <c r="D154" s="187">
        <v>123000</v>
      </c>
      <c r="E154" s="187">
        <v>135272</v>
      </c>
      <c r="F154" s="187">
        <v>150000</v>
      </c>
      <c r="G154" s="187">
        <v>75591</v>
      </c>
      <c r="H154" s="187">
        <v>278280</v>
      </c>
      <c r="I154" s="14"/>
      <c r="J154" s="19"/>
      <c r="K154" s="19"/>
      <c r="L154" s="12"/>
    </row>
    <row r="155" spans="1:12" s="22" customFormat="1" ht="12.75" customHeight="1">
      <c r="A155" s="12">
        <v>2</v>
      </c>
      <c r="B155" s="12" t="s">
        <v>71</v>
      </c>
      <c r="C155" s="14"/>
      <c r="D155" s="14">
        <v>425417</v>
      </c>
      <c r="E155" s="14">
        <v>282284</v>
      </c>
      <c r="F155" s="14">
        <v>395904</v>
      </c>
      <c r="G155" s="14">
        <v>259188</v>
      </c>
      <c r="H155" s="14">
        <v>85461</v>
      </c>
      <c r="I155" s="14"/>
      <c r="J155" s="19"/>
      <c r="K155" s="19"/>
      <c r="L155" s="12"/>
    </row>
    <row r="156" spans="1:12" s="22" customFormat="1" ht="12.75" customHeight="1" hidden="1">
      <c r="A156" s="12">
        <v>3</v>
      </c>
      <c r="B156" s="12" t="s">
        <v>71</v>
      </c>
      <c r="C156" s="14"/>
      <c r="D156" s="14"/>
      <c r="E156" s="14"/>
      <c r="F156" s="14"/>
      <c r="G156" s="14"/>
      <c r="H156" s="14"/>
      <c r="I156" s="14"/>
      <c r="J156" s="19"/>
      <c r="K156" s="19"/>
      <c r="L156" s="12"/>
    </row>
    <row r="157" spans="1:12" s="17" customFormat="1" ht="12.75" customHeight="1" thickBot="1">
      <c r="A157" s="175"/>
      <c r="B157" s="189" t="s">
        <v>72</v>
      </c>
      <c r="C157" s="36">
        <f aca="true" t="shared" si="9" ref="C157:I157">SUM(C154:C156)</f>
        <v>0</v>
      </c>
      <c r="D157" s="36">
        <f t="shared" si="9"/>
        <v>548417</v>
      </c>
      <c r="E157" s="36">
        <f t="shared" si="9"/>
        <v>417556</v>
      </c>
      <c r="F157" s="36">
        <f t="shared" si="9"/>
        <v>545904</v>
      </c>
      <c r="G157" s="36">
        <f t="shared" si="9"/>
        <v>334779</v>
      </c>
      <c r="H157" s="36">
        <f t="shared" si="9"/>
        <v>363741</v>
      </c>
      <c r="I157" s="19">
        <f t="shared" si="9"/>
        <v>0</v>
      </c>
      <c r="J157" s="15"/>
      <c r="K157" s="15"/>
      <c r="L157" s="16"/>
    </row>
    <row r="158" spans="1:12" s="17" customFormat="1" ht="12.75" customHeight="1" thickTop="1">
      <c r="A158" s="184">
        <v>1</v>
      </c>
      <c r="B158" s="184" t="s">
        <v>17</v>
      </c>
      <c r="C158" s="185"/>
      <c r="D158" s="187">
        <v>45000</v>
      </c>
      <c r="E158" s="187">
        <v>16700</v>
      </c>
      <c r="F158" s="187">
        <v>45000</v>
      </c>
      <c r="G158" s="187">
        <v>16714.53</v>
      </c>
      <c r="H158" s="186">
        <v>4.58</v>
      </c>
      <c r="I158" s="14"/>
      <c r="J158" s="15"/>
      <c r="K158" s="15"/>
      <c r="L158" s="16"/>
    </row>
    <row r="159" spans="1:12" s="17" customFormat="1" ht="12.75" customHeight="1">
      <c r="A159" s="12">
        <v>2</v>
      </c>
      <c r="B159" s="12" t="s">
        <v>27</v>
      </c>
      <c r="C159" s="13"/>
      <c r="D159" s="14">
        <v>1000</v>
      </c>
      <c r="E159" s="14">
        <v>0</v>
      </c>
      <c r="F159" s="14">
        <v>1000</v>
      </c>
      <c r="G159" s="14">
        <v>0</v>
      </c>
      <c r="H159" s="168">
        <v>89.55</v>
      </c>
      <c r="I159" s="14"/>
      <c r="J159" s="15"/>
      <c r="K159" s="15"/>
      <c r="L159" s="16"/>
    </row>
    <row r="160" spans="1:12" s="17" customFormat="1" ht="12.75" customHeight="1">
      <c r="A160" s="12">
        <v>3</v>
      </c>
      <c r="B160" s="12" t="s">
        <v>43</v>
      </c>
      <c r="C160" s="13"/>
      <c r="D160" s="14">
        <v>8694</v>
      </c>
      <c r="E160" s="14">
        <v>8706.48</v>
      </c>
      <c r="F160" s="14">
        <v>8694</v>
      </c>
      <c r="G160" s="14">
        <v>8389.4</v>
      </c>
      <c r="H160" s="168">
        <v>646.09</v>
      </c>
      <c r="I160" s="14"/>
      <c r="J160" s="19"/>
      <c r="K160" s="19"/>
      <c r="L160" s="12"/>
    </row>
    <row r="161" spans="1:12" s="17" customFormat="1" ht="12.75" customHeight="1" thickBot="1">
      <c r="A161" s="204"/>
      <c r="B161" s="204" t="s">
        <v>54</v>
      </c>
      <c r="C161" s="210">
        <f aca="true" t="shared" si="10" ref="C161:I161">SUM(C158:C160)</f>
        <v>0</v>
      </c>
      <c r="D161" s="205">
        <f t="shared" si="10"/>
        <v>54694</v>
      </c>
      <c r="E161" s="205">
        <f t="shared" si="10"/>
        <v>25406.48</v>
      </c>
      <c r="F161" s="205">
        <f t="shared" si="10"/>
        <v>54694</v>
      </c>
      <c r="G161" s="205">
        <f t="shared" si="10"/>
        <v>25103.93</v>
      </c>
      <c r="H161" s="205">
        <f t="shared" si="10"/>
        <v>740.22</v>
      </c>
      <c r="I161" s="19">
        <f t="shared" si="10"/>
        <v>0</v>
      </c>
      <c r="J161" s="15"/>
      <c r="K161" s="15"/>
      <c r="L161" s="16"/>
    </row>
    <row r="162" spans="1:12" s="17" customFormat="1" ht="12.75" customHeight="1" thickBot="1" thickTop="1">
      <c r="A162" s="175">
        <v>5</v>
      </c>
      <c r="B162" s="175" t="s">
        <v>95</v>
      </c>
      <c r="C162" s="215"/>
      <c r="D162" s="216">
        <v>273590</v>
      </c>
      <c r="E162" s="216">
        <v>229212</v>
      </c>
      <c r="F162" s="216">
        <v>273590</v>
      </c>
      <c r="G162" s="216">
        <v>166445</v>
      </c>
      <c r="H162" s="216">
        <v>96759</v>
      </c>
      <c r="I162" s="19"/>
      <c r="J162" s="15"/>
      <c r="K162" s="15"/>
      <c r="L162" s="16"/>
    </row>
    <row r="163" spans="1:12" s="22" customFormat="1" ht="12.75" customHeight="1" thickBot="1" thickTop="1">
      <c r="A163" s="217">
        <v>12</v>
      </c>
      <c r="B163" s="217" t="s">
        <v>216</v>
      </c>
      <c r="C163" s="218"/>
      <c r="D163" s="219">
        <v>200000</v>
      </c>
      <c r="E163" s="219">
        <v>229195</v>
      </c>
      <c r="F163" s="219">
        <v>300000</v>
      </c>
      <c r="G163" s="219">
        <v>211649</v>
      </c>
      <c r="H163" s="219">
        <v>164267</v>
      </c>
      <c r="I163" s="19"/>
      <c r="J163" s="19"/>
      <c r="K163" s="19"/>
      <c r="L163" s="12"/>
    </row>
    <row r="164" spans="1:12" s="22" customFormat="1" ht="12.75" customHeight="1" thickTop="1">
      <c r="A164" s="184">
        <v>13</v>
      </c>
      <c r="B164" s="184" t="s">
        <v>99</v>
      </c>
      <c r="C164" s="220"/>
      <c r="D164" s="220"/>
      <c r="E164" s="220">
        <v>25</v>
      </c>
      <c r="F164" s="220"/>
      <c r="G164" s="220"/>
      <c r="H164" s="220">
        <v>547</v>
      </c>
      <c r="I164" s="19"/>
      <c r="J164" s="19"/>
      <c r="K164" s="19"/>
      <c r="L164" s="12"/>
    </row>
    <row r="165" spans="1:9" ht="12.75" customHeight="1">
      <c r="A165" s="2"/>
      <c r="B165" s="2"/>
      <c r="C165" s="23"/>
      <c r="D165" s="23"/>
      <c r="E165" s="23"/>
      <c r="F165" s="24"/>
      <c r="G165" s="24"/>
      <c r="H165" s="24"/>
      <c r="I165" s="24"/>
    </row>
    <row r="166" spans="3:9" ht="12.75" customHeight="1">
      <c r="C166" s="24"/>
      <c r="D166" s="24"/>
      <c r="E166" s="24"/>
      <c r="F166" s="24"/>
      <c r="G166" s="24"/>
      <c r="H166" s="24"/>
      <c r="I166" s="24"/>
    </row>
    <row r="167" spans="3:9" ht="12.75" customHeight="1">
      <c r="C167" s="24"/>
      <c r="D167" s="24"/>
      <c r="E167" s="24"/>
      <c r="F167" s="24"/>
      <c r="G167" s="24"/>
      <c r="H167" s="24"/>
      <c r="I167" s="24"/>
    </row>
    <row r="168" spans="3:9" ht="12.75" customHeight="1">
      <c r="C168" s="24"/>
      <c r="D168" s="24"/>
      <c r="E168" s="24"/>
      <c r="F168" s="25"/>
      <c r="G168" s="24"/>
      <c r="H168" s="24"/>
      <c r="I168" s="24"/>
    </row>
    <row r="169" spans="3:9" ht="12.75" customHeight="1">
      <c r="C169" s="24"/>
      <c r="D169" s="24"/>
      <c r="E169" s="24"/>
      <c r="F169" s="24"/>
      <c r="G169" s="24"/>
      <c r="H169" s="24"/>
      <c r="I169" s="24"/>
    </row>
    <row r="170" spans="3:9" ht="12.75" customHeight="1">
      <c r="C170" s="24"/>
      <c r="D170" s="24"/>
      <c r="E170" s="24"/>
      <c r="F170" s="24"/>
      <c r="G170" s="24"/>
      <c r="H170" s="24"/>
      <c r="I170" s="24"/>
    </row>
    <row r="171" spans="3:9" ht="12.75" customHeight="1">
      <c r="C171" s="24"/>
      <c r="D171" s="24"/>
      <c r="E171" s="24"/>
      <c r="F171" s="24"/>
      <c r="G171" s="24"/>
      <c r="H171" s="24"/>
      <c r="I171" s="24"/>
    </row>
    <row r="172" spans="3:9" ht="12.75" customHeight="1">
      <c r="C172" s="24"/>
      <c r="D172" s="24"/>
      <c r="E172" s="24"/>
      <c r="F172" s="24"/>
      <c r="G172" s="24"/>
      <c r="H172" s="24"/>
      <c r="I172" s="24"/>
    </row>
    <row r="173" spans="3:9" ht="12.75" customHeight="1">
      <c r="C173" s="24"/>
      <c r="D173" s="24"/>
      <c r="E173" s="24"/>
      <c r="F173" s="24"/>
      <c r="G173" s="24"/>
      <c r="H173" s="24"/>
      <c r="I173" s="24"/>
    </row>
    <row r="174" spans="3:9" ht="12.75" customHeight="1">
      <c r="C174" s="24"/>
      <c r="D174" s="24"/>
      <c r="E174" s="24"/>
      <c r="F174" s="24"/>
      <c r="G174" s="24"/>
      <c r="H174" s="24"/>
      <c r="I174" s="24"/>
    </row>
    <row r="175" spans="3:9" ht="12.75" customHeight="1">
      <c r="C175" s="24"/>
      <c r="D175" s="24"/>
      <c r="E175" s="24"/>
      <c r="F175" s="24"/>
      <c r="G175" s="24"/>
      <c r="H175" s="24"/>
      <c r="I175" s="24"/>
    </row>
    <row r="176" spans="3:9" ht="12.75" customHeight="1">
      <c r="C176" s="24"/>
      <c r="D176" s="24"/>
      <c r="E176" s="24"/>
      <c r="F176" s="24"/>
      <c r="G176" s="24"/>
      <c r="H176" s="24"/>
      <c r="I176" s="24"/>
    </row>
    <row r="177" spans="3:9" ht="12.75" customHeight="1">
      <c r="C177" s="24"/>
      <c r="D177" s="24"/>
      <c r="E177" s="24"/>
      <c r="F177" s="24"/>
      <c r="G177" s="24"/>
      <c r="H177" s="24"/>
      <c r="I177" s="24"/>
    </row>
    <row r="178" spans="3:9" ht="12.75" customHeight="1">
      <c r="C178" s="24"/>
      <c r="D178" s="24"/>
      <c r="E178" s="24"/>
      <c r="F178" s="24"/>
      <c r="G178" s="24"/>
      <c r="H178" s="24"/>
      <c r="I178" s="24"/>
    </row>
    <row r="179" spans="3:9" ht="12.75" customHeight="1">
      <c r="C179" s="24"/>
      <c r="D179" s="24"/>
      <c r="E179" s="24"/>
      <c r="F179" s="24"/>
      <c r="G179" s="24"/>
      <c r="H179" s="24"/>
      <c r="I179" s="24"/>
    </row>
    <row r="180" spans="3:9" ht="12.75" customHeight="1">
      <c r="C180" s="24"/>
      <c r="D180" s="24"/>
      <c r="E180" s="24"/>
      <c r="F180" s="24"/>
      <c r="G180" s="24"/>
      <c r="H180" s="24"/>
      <c r="I180" s="24"/>
    </row>
    <row r="181" spans="3:9" ht="12.75" customHeight="1">
      <c r="C181" s="24"/>
      <c r="D181" s="24"/>
      <c r="E181" s="24"/>
      <c r="F181" s="24"/>
      <c r="G181" s="24"/>
      <c r="H181" s="24"/>
      <c r="I181" s="24"/>
    </row>
    <row r="182" spans="3:9" ht="12.75" customHeight="1">
      <c r="C182" s="24"/>
      <c r="D182" s="24"/>
      <c r="E182" s="24"/>
      <c r="F182" s="24"/>
      <c r="G182" s="24"/>
      <c r="H182" s="24"/>
      <c r="I182" s="24"/>
    </row>
    <row r="183" spans="3:9" ht="12.75" customHeight="1">
      <c r="C183" s="24"/>
      <c r="D183" s="24"/>
      <c r="E183" s="24"/>
      <c r="F183" s="24"/>
      <c r="G183" s="24"/>
      <c r="H183" s="24"/>
      <c r="I183" s="24"/>
    </row>
    <row r="184" spans="3:9" ht="12">
      <c r="C184" s="24"/>
      <c r="D184" s="24"/>
      <c r="E184" s="24"/>
      <c r="F184" s="24"/>
      <c r="G184" s="24"/>
      <c r="H184" s="24"/>
      <c r="I184" s="24"/>
    </row>
    <row r="185" spans="3:9" ht="12">
      <c r="C185" s="24"/>
      <c r="D185" s="24"/>
      <c r="E185" s="24"/>
      <c r="F185" s="24"/>
      <c r="G185" s="24"/>
      <c r="H185" s="24"/>
      <c r="I185" s="24"/>
    </row>
    <row r="186" spans="3:9" ht="12">
      <c r="C186" s="24"/>
      <c r="D186" s="24"/>
      <c r="E186" s="24"/>
      <c r="F186" s="24"/>
      <c r="G186" s="24"/>
      <c r="H186" s="24"/>
      <c r="I186" s="24"/>
    </row>
    <row r="187" spans="3:9" ht="12">
      <c r="C187" s="24"/>
      <c r="D187" s="24"/>
      <c r="E187" s="24"/>
      <c r="F187" s="24"/>
      <c r="G187" s="24"/>
      <c r="H187" s="24"/>
      <c r="I187" s="24"/>
    </row>
    <row r="188" spans="3:9" ht="12">
      <c r="C188" s="24"/>
      <c r="D188" s="24"/>
      <c r="E188" s="24"/>
      <c r="F188" s="24"/>
      <c r="G188" s="24"/>
      <c r="H188" s="24"/>
      <c r="I188" s="24"/>
    </row>
    <row r="189" spans="3:9" ht="12">
      <c r="C189" s="24"/>
      <c r="D189" s="24"/>
      <c r="E189" s="24"/>
      <c r="F189" s="24"/>
      <c r="G189" s="24"/>
      <c r="H189" s="24"/>
      <c r="I189" s="24"/>
    </row>
    <row r="190" spans="3:9" ht="12">
      <c r="C190" s="24"/>
      <c r="D190" s="24"/>
      <c r="E190" s="24"/>
      <c r="F190" s="24"/>
      <c r="G190" s="24"/>
      <c r="H190" s="24"/>
      <c r="I190" s="24"/>
    </row>
    <row r="191" spans="3:9" ht="12">
      <c r="C191" s="24"/>
      <c r="D191" s="24"/>
      <c r="E191" s="24"/>
      <c r="F191" s="24"/>
      <c r="G191" s="24"/>
      <c r="H191" s="24"/>
      <c r="I191" s="24"/>
    </row>
    <row r="192" spans="3:9" ht="12">
      <c r="C192" s="24"/>
      <c r="D192" s="24"/>
      <c r="E192" s="24"/>
      <c r="F192" s="24"/>
      <c r="G192" s="24"/>
      <c r="H192" s="24"/>
      <c r="I192" s="24"/>
    </row>
    <row r="193" spans="3:9" ht="12">
      <c r="C193" s="24"/>
      <c r="D193" s="24"/>
      <c r="E193" s="24"/>
      <c r="F193" s="24"/>
      <c r="G193" s="24"/>
      <c r="H193" s="24"/>
      <c r="I193" s="24"/>
    </row>
    <row r="194" spans="3:9" ht="12">
      <c r="C194" s="24"/>
      <c r="D194" s="24"/>
      <c r="E194" s="24"/>
      <c r="F194" s="24"/>
      <c r="G194" s="24"/>
      <c r="H194" s="24"/>
      <c r="I194" s="24"/>
    </row>
    <row r="195" spans="3:9" ht="12">
      <c r="C195" s="24"/>
      <c r="D195" s="24"/>
      <c r="E195" s="24"/>
      <c r="F195" s="24"/>
      <c r="G195" s="24"/>
      <c r="H195" s="24"/>
      <c r="I195" s="24"/>
    </row>
    <row r="196" spans="3:9" ht="12">
      <c r="C196" s="24"/>
      <c r="D196" s="24"/>
      <c r="E196" s="24"/>
      <c r="F196" s="24"/>
      <c r="G196" s="24"/>
      <c r="H196" s="24"/>
      <c r="I196" s="24"/>
    </row>
    <row r="197" spans="3:9" ht="12">
      <c r="C197" s="24"/>
      <c r="D197" s="24"/>
      <c r="E197" s="24"/>
      <c r="F197" s="24"/>
      <c r="G197" s="24"/>
      <c r="H197" s="24"/>
      <c r="I197" s="24"/>
    </row>
    <row r="198" spans="3:9" ht="12">
      <c r="C198" s="24"/>
      <c r="D198" s="24"/>
      <c r="E198" s="24"/>
      <c r="F198" s="24"/>
      <c r="G198" s="24"/>
      <c r="H198" s="24"/>
      <c r="I198" s="24"/>
    </row>
    <row r="199" spans="3:9" ht="12">
      <c r="C199" s="24"/>
      <c r="D199" s="24"/>
      <c r="E199" s="24"/>
      <c r="F199" s="24"/>
      <c r="G199" s="24"/>
      <c r="H199" s="24"/>
      <c r="I199" s="24"/>
    </row>
    <row r="200" spans="3:9" ht="12">
      <c r="C200" s="24"/>
      <c r="D200" s="24"/>
      <c r="E200" s="24"/>
      <c r="F200" s="24"/>
      <c r="G200" s="24"/>
      <c r="H200" s="24"/>
      <c r="I200" s="24"/>
    </row>
    <row r="201" spans="3:9" ht="12">
      <c r="C201" s="24"/>
      <c r="D201" s="24"/>
      <c r="E201" s="24"/>
      <c r="F201" s="24"/>
      <c r="G201" s="24"/>
      <c r="H201" s="24"/>
      <c r="I201" s="24"/>
    </row>
    <row r="202" spans="3:9" ht="12">
      <c r="C202" s="24"/>
      <c r="D202" s="24"/>
      <c r="E202" s="24"/>
      <c r="F202" s="24"/>
      <c r="G202" s="24"/>
      <c r="H202" s="24"/>
      <c r="I202" s="24"/>
    </row>
  </sheetData>
  <mergeCells count="13">
    <mergeCell ref="I5:I7"/>
    <mergeCell ref="D6:D7"/>
    <mergeCell ref="G1:I1"/>
    <mergeCell ref="E6:E7"/>
    <mergeCell ref="F6:F7"/>
    <mergeCell ref="G6:G7"/>
    <mergeCell ref="A3:I3"/>
    <mergeCell ref="B5:B7"/>
    <mergeCell ref="C5:C7"/>
    <mergeCell ref="D5:E5"/>
    <mergeCell ref="F5:G5"/>
    <mergeCell ref="H5:H7"/>
    <mergeCell ref="A5:A7"/>
  </mergeCells>
  <printOptions/>
  <pageMargins left="0.75" right="0.35" top="0.6" bottom="0.52" header="0.28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3.75390625" style="0" customWidth="1"/>
    <col min="2" max="2" width="15.625" style="0" customWidth="1"/>
    <col min="3" max="3" width="8.875" style="0" customWidth="1"/>
    <col min="4" max="4" width="9.25390625" style="0" customWidth="1"/>
    <col min="5" max="5" width="10.00390625" style="0" customWidth="1"/>
    <col min="6" max="6" width="9.75390625" style="0" customWidth="1"/>
    <col min="7" max="7" width="9.625" style="0" customWidth="1"/>
    <col min="8" max="8" width="9.25390625" style="0" customWidth="1"/>
    <col min="9" max="9" width="9.625" style="0" customWidth="1"/>
    <col min="10" max="10" width="8.375" style="0" customWidth="1"/>
  </cols>
  <sheetData>
    <row r="1" ht="12.75">
      <c r="J1" s="166" t="s">
        <v>234</v>
      </c>
    </row>
    <row r="3" spans="1:10" ht="34.5" customHeight="1">
      <c r="A3" s="269" t="s">
        <v>235</v>
      </c>
      <c r="B3" s="269"/>
      <c r="C3" s="269"/>
      <c r="D3" s="269"/>
      <c r="E3" s="269"/>
      <c r="F3" s="269"/>
      <c r="G3" s="269"/>
      <c r="H3" s="269"/>
      <c r="I3" s="269"/>
      <c r="J3" s="269"/>
    </row>
    <row r="4" spans="1:10" s="51" customFormat="1" ht="15.75" customHeight="1">
      <c r="A4" s="50"/>
      <c r="B4" s="272" t="s">
        <v>0</v>
      </c>
      <c r="C4" s="266" t="s">
        <v>223</v>
      </c>
      <c r="D4" s="275" t="s">
        <v>206</v>
      </c>
      <c r="E4" s="277"/>
      <c r="F4" s="277"/>
      <c r="G4" s="276"/>
      <c r="H4" s="275" t="s">
        <v>3</v>
      </c>
      <c r="I4" s="276"/>
      <c r="J4" s="266" t="s">
        <v>222</v>
      </c>
    </row>
    <row r="5" spans="1:10" s="51" customFormat="1" ht="14.25" customHeight="1">
      <c r="A5" s="52" t="s">
        <v>5</v>
      </c>
      <c r="B5" s="273"/>
      <c r="C5" s="267"/>
      <c r="D5" s="270" t="s">
        <v>6</v>
      </c>
      <c r="E5" s="270" t="s">
        <v>7</v>
      </c>
      <c r="F5" s="278" t="s">
        <v>207</v>
      </c>
      <c r="G5" s="279"/>
      <c r="H5" s="270" t="s">
        <v>8</v>
      </c>
      <c r="I5" s="270" t="s">
        <v>7</v>
      </c>
      <c r="J5" s="267"/>
    </row>
    <row r="6" spans="1:10" s="51" customFormat="1" ht="16.5" customHeight="1">
      <c r="A6" s="52"/>
      <c r="B6" s="274"/>
      <c r="C6" s="268"/>
      <c r="D6" s="271"/>
      <c r="E6" s="271"/>
      <c r="F6" s="53" t="s">
        <v>6</v>
      </c>
      <c r="G6" s="53" t="s">
        <v>7</v>
      </c>
      <c r="H6" s="271"/>
      <c r="I6" s="271"/>
      <c r="J6" s="268"/>
    </row>
    <row r="7" spans="1:10" s="55" customFormat="1" ht="9.75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/>
      <c r="G7" s="54"/>
      <c r="H7" s="54">
        <v>6</v>
      </c>
      <c r="I7" s="54">
        <v>7</v>
      </c>
      <c r="J7" s="54">
        <v>8</v>
      </c>
    </row>
    <row r="8" spans="1:10" s="62" customFormat="1" ht="15" customHeight="1">
      <c r="A8" s="56">
        <v>1</v>
      </c>
      <c r="B8" s="57" t="s">
        <v>208</v>
      </c>
      <c r="C8" s="58">
        <v>-82444</v>
      </c>
      <c r="D8" s="58">
        <v>831326</v>
      </c>
      <c r="E8" s="59">
        <v>1022127</v>
      </c>
      <c r="F8" s="59">
        <v>493882</v>
      </c>
      <c r="G8" s="59">
        <v>493882</v>
      </c>
      <c r="H8" s="60">
        <v>831326</v>
      </c>
      <c r="I8" s="61">
        <v>1038564</v>
      </c>
      <c r="J8" s="61">
        <v>-98880</v>
      </c>
    </row>
    <row r="9" spans="1:10" s="62" customFormat="1" ht="15" customHeight="1">
      <c r="A9" s="169">
        <v>2</v>
      </c>
      <c r="B9" s="170" t="s">
        <v>224</v>
      </c>
      <c r="C9" s="171">
        <v>0</v>
      </c>
      <c r="D9" s="171">
        <v>724334</v>
      </c>
      <c r="E9" s="172">
        <v>551997</v>
      </c>
      <c r="F9" s="172">
        <v>238091</v>
      </c>
      <c r="G9" s="172">
        <v>238091</v>
      </c>
      <c r="H9" s="173">
        <v>724334</v>
      </c>
      <c r="I9" s="174">
        <v>574163</v>
      </c>
      <c r="J9" s="174">
        <v>-22165</v>
      </c>
    </row>
    <row r="10" spans="1:10" s="62" customFormat="1" ht="12.75" customHeight="1">
      <c r="A10" s="63">
        <v>3</v>
      </c>
      <c r="B10" s="64" t="s">
        <v>209</v>
      </c>
      <c r="C10" s="65">
        <v>56</v>
      </c>
      <c r="D10" s="65">
        <v>1159220</v>
      </c>
      <c r="E10" s="66">
        <v>1248681</v>
      </c>
      <c r="F10" s="66">
        <v>462511</v>
      </c>
      <c r="G10" s="66">
        <v>462511</v>
      </c>
      <c r="H10" s="67">
        <v>1159220</v>
      </c>
      <c r="I10" s="68">
        <v>1213862</v>
      </c>
      <c r="J10" s="68">
        <v>19554</v>
      </c>
    </row>
    <row r="11" spans="1:10" s="62" customFormat="1" ht="13.5" customHeight="1">
      <c r="A11" s="69">
        <v>4</v>
      </c>
      <c r="B11" s="248" t="s">
        <v>210</v>
      </c>
      <c r="C11" s="249">
        <v>44536</v>
      </c>
      <c r="D11" s="249">
        <v>5000000</v>
      </c>
      <c r="E11" s="250">
        <v>5660923</v>
      </c>
      <c r="F11" s="250">
        <v>0</v>
      </c>
      <c r="G11" s="250">
        <v>0</v>
      </c>
      <c r="H11" s="251">
        <v>5040000</v>
      </c>
      <c r="I11" s="252">
        <v>5663684</v>
      </c>
      <c r="J11" s="252">
        <v>35884</v>
      </c>
    </row>
    <row r="12" spans="1:10" s="71" customFormat="1" ht="12.75">
      <c r="A12" s="280" t="s">
        <v>205</v>
      </c>
      <c r="B12" s="281"/>
      <c r="C12" s="70">
        <f aca="true" t="shared" si="0" ref="C12:J12">SUM(C8:C11)</f>
        <v>-37852</v>
      </c>
      <c r="D12" s="70">
        <f t="shared" si="0"/>
        <v>7714880</v>
      </c>
      <c r="E12" s="70">
        <f t="shared" si="0"/>
        <v>8483728</v>
      </c>
      <c r="F12" s="70">
        <f t="shared" si="0"/>
        <v>1194484</v>
      </c>
      <c r="G12" s="70">
        <f t="shared" si="0"/>
        <v>1194484</v>
      </c>
      <c r="H12" s="70">
        <f t="shared" si="0"/>
        <v>7754880</v>
      </c>
      <c r="I12" s="70">
        <f t="shared" si="0"/>
        <v>8490273</v>
      </c>
      <c r="J12" s="70">
        <f t="shared" si="0"/>
        <v>-65607</v>
      </c>
    </row>
  </sheetData>
  <mergeCells count="12">
    <mergeCell ref="A12:B12"/>
    <mergeCell ref="C4:C6"/>
    <mergeCell ref="J4:J6"/>
    <mergeCell ref="A3:J3"/>
    <mergeCell ref="D5:D6"/>
    <mergeCell ref="E5:E6"/>
    <mergeCell ref="H5:H6"/>
    <mergeCell ref="I5:I6"/>
    <mergeCell ref="B4:B6"/>
    <mergeCell ref="H4:I4"/>
    <mergeCell ref="D4:G4"/>
    <mergeCell ref="F5:G5"/>
  </mergeCells>
  <printOptions/>
  <pageMargins left="0.6" right="0.3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kbaza</cp:lastModifiedBy>
  <cp:lastPrinted>2009-03-10T08:13:49Z</cp:lastPrinted>
  <dcterms:created xsi:type="dcterms:W3CDTF">2006-03-03T12:01:26Z</dcterms:created>
  <dcterms:modified xsi:type="dcterms:W3CDTF">2009-04-15T10:14:53Z</dcterms:modified>
  <cp:category/>
  <cp:version/>
  <cp:contentType/>
  <cp:contentStatus/>
</cp:coreProperties>
</file>